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65" i="1"/>
  <c r="H165"/>
  <c r="I165"/>
  <c r="J165"/>
  <c r="G146"/>
  <c r="H146"/>
  <c r="I146"/>
  <c r="J146"/>
  <c r="G127"/>
  <c r="H127"/>
  <c r="I127"/>
  <c r="J127"/>
  <c r="G108"/>
  <c r="H108"/>
  <c r="I108"/>
  <c r="J108"/>
  <c r="J89" l="1"/>
  <c r="I89"/>
  <c r="I100" s="1"/>
  <c r="H89"/>
  <c r="H100" s="1"/>
  <c r="G89"/>
  <c r="G100" s="1"/>
  <c r="J85"/>
  <c r="J51"/>
  <c r="I51"/>
  <c r="I62" s="1"/>
  <c r="H51"/>
  <c r="H62" s="1"/>
  <c r="G51"/>
  <c r="J32"/>
  <c r="I32"/>
  <c r="H32"/>
  <c r="G32"/>
  <c r="J47"/>
  <c r="J46"/>
  <c r="J28"/>
  <c r="J27"/>
  <c r="J9"/>
  <c r="J8"/>
  <c r="J6"/>
  <c r="J62"/>
  <c r="J7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95"/>
  <c r="B176"/>
  <c r="A176"/>
  <c r="L175"/>
  <c r="A166"/>
  <c r="L165"/>
  <c r="L176" s="1"/>
  <c r="B157"/>
  <c r="A157"/>
  <c r="L156"/>
  <c r="A147"/>
  <c r="L146"/>
  <c r="L157" s="1"/>
  <c r="B138"/>
  <c r="A138"/>
  <c r="L137"/>
  <c r="J137"/>
  <c r="I137"/>
  <c r="H137"/>
  <c r="G137"/>
  <c r="F137"/>
  <c r="A128"/>
  <c r="L138"/>
  <c r="J138"/>
  <c r="I138"/>
  <c r="H138"/>
  <c r="G138"/>
  <c r="F138"/>
  <c r="B119"/>
  <c r="A119"/>
  <c r="L118"/>
  <c r="J118"/>
  <c r="I118"/>
  <c r="H118"/>
  <c r="G118"/>
  <c r="F118"/>
  <c r="A109"/>
  <c r="L119"/>
  <c r="I119"/>
  <c r="H119"/>
  <c r="G119"/>
  <c r="F119"/>
  <c r="B100"/>
  <c r="A100"/>
  <c r="L99"/>
  <c r="J99"/>
  <c r="I99"/>
  <c r="H99"/>
  <c r="G99"/>
  <c r="F99"/>
  <c r="A90"/>
  <c r="L89"/>
  <c r="L100" s="1"/>
  <c r="F100"/>
  <c r="B81"/>
  <c r="A81"/>
  <c r="L80"/>
  <c r="J80"/>
  <c r="I80"/>
  <c r="H80"/>
  <c r="G80"/>
  <c r="F80"/>
  <c r="A71"/>
  <c r="L70"/>
  <c r="L81" s="1"/>
  <c r="I70"/>
  <c r="I81" s="1"/>
  <c r="H70"/>
  <c r="H81" s="1"/>
  <c r="G70"/>
  <c r="G81" s="1"/>
  <c r="F81"/>
  <c r="B62"/>
  <c r="A62"/>
  <c r="L61"/>
  <c r="J61"/>
  <c r="I61"/>
  <c r="H61"/>
  <c r="G61"/>
  <c r="F61"/>
  <c r="A52"/>
  <c r="L62"/>
  <c r="G62"/>
  <c r="F62"/>
  <c r="B43"/>
  <c r="A43"/>
  <c r="L42"/>
  <c r="J42"/>
  <c r="I42"/>
  <c r="H42"/>
  <c r="G42"/>
  <c r="F42"/>
  <c r="A33"/>
  <c r="L32"/>
  <c r="L43" s="1"/>
  <c r="J43"/>
  <c r="I43"/>
  <c r="H43"/>
  <c r="G43"/>
  <c r="F43"/>
  <c r="B24"/>
  <c r="A24"/>
  <c r="L23"/>
  <c r="J23"/>
  <c r="I23"/>
  <c r="H23"/>
  <c r="G23"/>
  <c r="F23"/>
  <c r="A14"/>
  <c r="L13"/>
  <c r="L24" s="1"/>
  <c r="I13"/>
  <c r="I24" s="1"/>
  <c r="H13"/>
  <c r="H24" s="1"/>
  <c r="G13"/>
  <c r="G24" s="1"/>
  <c r="F13"/>
  <c r="F24" s="1"/>
  <c r="L196" l="1"/>
  <c r="J13"/>
  <c r="J24" s="1"/>
  <c r="J119"/>
  <c r="J100"/>
  <c r="J81"/>
  <c r="H196"/>
  <c r="I196"/>
  <c r="G196"/>
  <c r="F196"/>
  <c r="J196" l="1"/>
</calcChain>
</file>

<file path=xl/sharedStrings.xml><?xml version="1.0" encoding="utf-8"?>
<sst xmlns="http://schemas.openxmlformats.org/spreadsheetml/2006/main" count="269" uniqueCount="88">
  <si>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</si>
  <si>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</si>
  <si>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</si>
  <si>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</si>
  <si>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</si>
  <si>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</si>
  <si>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</si>
  <si>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</si>
  <si>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</si>
  <si>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</si>
  <si>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</si>
  <si>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</si>
  <si>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</si>
  <si>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</si>
  <si>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</si>
  <si>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</si>
  <si>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</si>
  <si>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</si>
  <si>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</si>
  <si>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</si>
  <si>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</si>
  <si>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</si>
  <si>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</si>
  <si>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</si>
  <si>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</si>
  <si>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</si>
  <si>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</si>
  <si>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</si>
  <si>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</si>
  <si>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</si>
  <si>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</si>
  <si>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</si>
  <si>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</si>
  <si>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</si>
  <si>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</si>
  <si>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</si>
  <si>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</si>
  <si>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</si>
  <si>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</si>
  <si>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№5</t>
  </si>
  <si>
    <t>Бабенко  М.С.</t>
  </si>
  <si>
    <t xml:space="preserve">директор  </t>
  </si>
  <si>
    <t>Каша вязкая молочная из риса с м/с</t>
  </si>
  <si>
    <t>260</t>
  </si>
  <si>
    <t>174/2017</t>
  </si>
  <si>
    <t>Чай с лимоном</t>
  </si>
  <si>
    <t>222</t>
  </si>
  <si>
    <t>377/2017</t>
  </si>
  <si>
    <t>Хлеб пшеничный</t>
  </si>
  <si>
    <t>30</t>
  </si>
  <si>
    <t>Икра кабачковаяяйцо вареное.,макароные изделия отварные</t>
  </si>
  <si>
    <t xml:space="preserve">Сок фруктовый </t>
  </si>
  <si>
    <t>200</t>
  </si>
  <si>
    <t>40</t>
  </si>
  <si>
    <t>389/2017</t>
  </si>
  <si>
    <t>Компот из свежих яблок или фруктов св/м</t>
  </si>
  <si>
    <t>342/2017</t>
  </si>
  <si>
    <t>Хлеб пшеничный,масло  сливочное 72,5 м.д.ж.</t>
  </si>
  <si>
    <t>14/2017</t>
  </si>
  <si>
    <t>Котлета из птицы,соус  томатный, пюре  картофельное</t>
  </si>
  <si>
    <t>290</t>
  </si>
  <si>
    <t>Запеканка из творога со сгущ.молоком</t>
  </si>
  <si>
    <t>223/2017</t>
  </si>
  <si>
    <t>170</t>
  </si>
  <si>
    <t>Чай с сахаром</t>
  </si>
  <si>
    <t>376/2017</t>
  </si>
  <si>
    <t>Яблоко сезонное калиброванное (1 шт)</t>
  </si>
  <si>
    <t>130</t>
  </si>
  <si>
    <t>338/2017</t>
  </si>
  <si>
    <t>Макароны отварные с сыром</t>
  </si>
  <si>
    <t>204/2017</t>
  </si>
  <si>
    <t>Кофейный напиток с молоком</t>
  </si>
  <si>
    <t>379/2017</t>
  </si>
  <si>
    <t>Какао с молоком</t>
  </si>
  <si>
    <t>Каша вязкая молочная из пшенной кр.с/м</t>
  </si>
  <si>
    <t>172-3/2017</t>
  </si>
  <si>
    <t>382/2017</t>
  </si>
  <si>
    <t>Биточки рыбные из минтая,пюре картофельное</t>
  </si>
  <si>
    <t>240</t>
  </si>
  <si>
    <t>234/312/2017</t>
  </si>
  <si>
    <t>Каша вязкая молочная из пшеничной кр.с/м</t>
  </si>
  <si>
    <t>210</t>
  </si>
  <si>
    <t>173/2017</t>
  </si>
  <si>
    <t>595</t>
  </si>
  <si>
    <t>Плов из птицы</t>
  </si>
  <si>
    <t>291/2017</t>
  </si>
  <si>
    <t>Котлета из говядины, соус томатный,каша гречневая рассыпчатая</t>
  </si>
  <si>
    <t>268/348/302/2017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</si>
</sst>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4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1" fillId="0" borderId="27" xfId="0" applyFont="1" applyBorder="1" applyAlignment="1">
      <alignment horizontal="left"/>
    </xf>
    <xf numFmtId="49" fontId="11" fillId="0" borderId="24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49" fontId="11" fillId="0" borderId="34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2" fontId="11" fillId="0" borderId="26" xfId="0" applyNumberFormat="1" applyFont="1" applyBorder="1" applyAlignment="1">
      <alignment horizontal="center"/>
    </xf>
    <xf numFmtId="49" fontId="11" fillId="0" borderId="38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49" fontId="11" fillId="0" borderId="30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4" fillId="0" borderId="27" xfId="0" applyFont="1" applyBorder="1" applyAlignment="1">
      <alignment horizontal="left" vertical="center"/>
    </xf>
    <xf numFmtId="2" fontId="15" fillId="4" borderId="1" xfId="0" applyNumberFormat="1" applyFont="1" applyFill="1" applyBorder="1" applyAlignment="1" applyProtection="1">
      <alignment horizontal="center" vertical="center"/>
      <protection locked="0"/>
    </xf>
    <xf numFmtId="2" fontId="15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14" fillId="0" borderId="8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2" fontId="14" fillId="0" borderId="25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49" fontId="14" fillId="0" borderId="34" xfId="0" applyNumberFormat="1" applyFont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25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6" fillId="4" borderId="2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wrapText="1"/>
      <protection locked="0"/>
    </xf>
    <xf numFmtId="49" fontId="11" fillId="0" borderId="24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1" fontId="17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49" fontId="11" fillId="0" borderId="34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/>
    </xf>
    <xf numFmtId="1" fontId="13" fillId="0" borderId="40" xfId="0" applyNumberFormat="1" applyFont="1" applyBorder="1" applyAlignment="1">
      <alignment horizontal="center"/>
    </xf>
    <xf numFmtId="1" fontId="0" fillId="4" borderId="2" xfId="0" applyNumberFormat="1" applyFill="1" applyBorder="1" applyProtection="1">
      <protection locked="0"/>
    </xf>
    <xf numFmtId="2" fontId="11" fillId="0" borderId="39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9" fillId="2" borderId="17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11" fillId="0" borderId="8" xfId="0" applyNumberFormat="1" applyFont="1" applyBorder="1" applyAlignment="1">
      <alignment horizontal="center"/>
    </xf>
    <xf numFmtId="1" fontId="18" fillId="4" borderId="2" xfId="0" applyNumberFormat="1" applyFont="1" applyFill="1" applyBorder="1" applyAlignment="1" applyProtection="1">
      <alignment horizontal="center"/>
      <protection locked="0"/>
    </xf>
    <xf numFmtId="2" fontId="11" fillId="0" borderId="25" xfId="0" applyNumberFormat="1" applyFont="1" applyBorder="1" applyAlignment="1">
      <alignment horizontal="center"/>
    </xf>
    <xf numFmtId="2" fontId="18" fillId="4" borderId="2" xfId="0" applyNumberFormat="1" applyFont="1" applyFill="1" applyBorder="1" applyProtection="1">
      <protection locked="0"/>
    </xf>
    <xf numFmtId="2" fontId="18" fillId="4" borderId="17" xfId="0" applyNumberFormat="1" applyFont="1" applyFill="1" applyBorder="1" applyProtection="1">
      <protection locked="0"/>
    </xf>
    <xf numFmtId="0" fontId="18" fillId="4" borderId="2" xfId="0" applyFont="1" applyFill="1" applyBorder="1" applyProtection="1">
      <protection locked="0"/>
    </xf>
    <xf numFmtId="2" fontId="11" fillId="0" borderId="35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7" xfId="0" applyFont="1" applyBorder="1" applyAlignment="1">
      <alignment horizontal="left"/>
    </xf>
    <xf numFmtId="1" fontId="16" fillId="4" borderId="1" xfId="0" applyNumberFormat="1" applyFont="1" applyFill="1" applyBorder="1" applyProtection="1">
      <protection locked="0"/>
    </xf>
    <xf numFmtId="2" fontId="16" fillId="4" borderId="1" xfId="0" applyNumberFormat="1" applyFont="1" applyFill="1" applyBorder="1" applyProtection="1">
      <protection locked="0"/>
    </xf>
    <xf numFmtId="2" fontId="16" fillId="4" borderId="15" xfId="0" applyNumberFormat="1" applyFont="1" applyFill="1" applyBorder="1" applyProtection="1">
      <protection locked="0"/>
    </xf>
    <xf numFmtId="0" fontId="14" fillId="0" borderId="24" xfId="0" applyFont="1" applyBorder="1" applyAlignment="1">
      <alignment horizontal="center"/>
    </xf>
    <xf numFmtId="49" fontId="14" fillId="0" borderId="24" xfId="0" applyNumberFormat="1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2" t="s">
        <v>39</v>
      </c>
      <c r="D1" s="93"/>
      <c r="E1" s="93"/>
      <c r="F1" s="12" t="s">
        <v>16</v>
      </c>
      <c r="G1" s="2" t="s">
        <v>17</v>
      </c>
      <c r="H1" s="94" t="s">
        <v>41</v>
      </c>
      <c r="I1" s="94"/>
      <c r="J1" s="94"/>
      <c r="K1" s="94"/>
    </row>
    <row r="2" spans="1:12" ht="18">
      <c r="A2" s="35" t="s">
        <v>6</v>
      </c>
      <c r="C2" s="2"/>
      <c r="G2" s="2" t="s">
        <v>18</v>
      </c>
      <c r="H2" s="94" t="s">
        <v>40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2</v>
      </c>
      <c r="C6" s="22" t="s">
        <v>20</v>
      </c>
      <c r="D6" s="5" t="s">
        <v>21</v>
      </c>
      <c r="E6" s="88" t="s">
        <v>42</v>
      </c>
      <c r="F6" s="83" t="s">
        <v>43</v>
      </c>
      <c r="G6" s="68">
        <v>7</v>
      </c>
      <c r="H6" s="69">
        <v>8.3000000000000007</v>
      </c>
      <c r="I6" s="69">
        <v>50.88</v>
      </c>
      <c r="J6" s="84">
        <f>(G6+I6)*4+(H6*9)</f>
        <v>306.22000000000003</v>
      </c>
      <c r="K6" s="64" t="s">
        <v>44</v>
      </c>
      <c r="L6" s="39"/>
    </row>
    <row r="7" spans="1:12" ht="15">
      <c r="A7" s="23"/>
      <c r="B7" s="15"/>
      <c r="C7" s="11"/>
      <c r="D7" s="6"/>
      <c r="E7" s="53"/>
      <c r="F7" s="49"/>
      <c r="G7" s="55"/>
      <c r="H7" s="56"/>
      <c r="I7" s="56"/>
      <c r="J7" s="57">
        <f>(G7+I7)*4+(H7*9)</f>
        <v>0</v>
      </c>
      <c r="K7" s="52"/>
      <c r="L7" s="41"/>
    </row>
    <row r="8" spans="1:12" ht="15">
      <c r="A8" s="23"/>
      <c r="B8" s="15"/>
      <c r="C8" s="11"/>
      <c r="D8" s="7" t="s">
        <v>22</v>
      </c>
      <c r="E8" s="59" t="s">
        <v>45</v>
      </c>
      <c r="F8" s="85" t="s">
        <v>46</v>
      </c>
      <c r="G8" s="81">
        <v>0.13</v>
      </c>
      <c r="H8" s="62">
        <v>0.02</v>
      </c>
      <c r="I8" s="62">
        <v>15.2</v>
      </c>
      <c r="J8" s="63">
        <f>(G8+I8)*4+(H8*9)</f>
        <v>61.5</v>
      </c>
      <c r="K8" s="65" t="s">
        <v>47</v>
      </c>
      <c r="L8" s="41"/>
    </row>
    <row r="9" spans="1:12" ht="15">
      <c r="A9" s="23"/>
      <c r="B9" s="15"/>
      <c r="C9" s="11"/>
      <c r="D9" s="7" t="s">
        <v>23</v>
      </c>
      <c r="E9" s="116" t="s">
        <v>57</v>
      </c>
      <c r="F9" s="49" t="s">
        <v>53</v>
      </c>
      <c r="G9" s="98">
        <v>2.5499999999999998</v>
      </c>
      <c r="H9" s="98">
        <v>7.56</v>
      </c>
      <c r="I9" s="99">
        <v>18.059999999999999</v>
      </c>
      <c r="J9" s="54">
        <f>(G9+I9)*4+(H9*9)</f>
        <v>150.47999999999999</v>
      </c>
      <c r="K9" s="42" t="s">
        <v>58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9.68</v>
      </c>
      <c r="H13" s="19">
        <f t="shared" si="0"/>
        <v>15.879999999999999</v>
      </c>
      <c r="I13" s="19">
        <f t="shared" si="0"/>
        <v>84.14</v>
      </c>
      <c r="J13" s="19">
        <f t="shared" si="0"/>
        <v>518.20000000000005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/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2</v>
      </c>
      <c r="C24" s="95" t="s">
        <v>4</v>
      </c>
      <c r="D24" s="96"/>
      <c r="E24" s="31"/>
      <c r="F24" s="32">
        <f>F13+F23</f>
        <v>0</v>
      </c>
      <c r="G24" s="32">
        <f t="shared" ref="G24:J24" si="4">G13+G23</f>
        <v>9.68</v>
      </c>
      <c r="H24" s="32">
        <f t="shared" si="4"/>
        <v>15.879999999999999</v>
      </c>
      <c r="I24" s="32">
        <f t="shared" si="4"/>
        <v>84.14</v>
      </c>
      <c r="J24" s="32">
        <f t="shared" si="4"/>
        <v>518.20000000000005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3</v>
      </c>
      <c r="C25" s="22" t="s">
        <v>20</v>
      </c>
      <c r="D25" s="5" t="s">
        <v>21</v>
      </c>
      <c r="E25" s="89" t="s">
        <v>50</v>
      </c>
      <c r="F25" s="58">
        <v>290</v>
      </c>
      <c r="G25" s="90">
        <v>12.6</v>
      </c>
      <c r="H25" s="90">
        <v>13.82</v>
      </c>
      <c r="I25" s="91">
        <v>32.659999999999997</v>
      </c>
      <c r="J25" s="90">
        <v>305.42</v>
      </c>
      <c r="K25" s="64"/>
      <c r="L25" s="39"/>
    </row>
    <row r="26" spans="1:12" ht="15">
      <c r="A26" s="14"/>
      <c r="B26" s="15"/>
      <c r="C26" s="11"/>
      <c r="D26" s="6"/>
      <c r="E26" s="53"/>
      <c r="F26" s="52"/>
      <c r="G26" s="50"/>
      <c r="H26" s="51"/>
      <c r="I26" s="51"/>
      <c r="J26" s="54"/>
      <c r="K26" s="42"/>
      <c r="L26" s="41"/>
    </row>
    <row r="27" spans="1:12" ht="15">
      <c r="A27" s="14"/>
      <c r="B27" s="15"/>
      <c r="C27" s="11"/>
      <c r="D27" s="7" t="s">
        <v>22</v>
      </c>
      <c r="E27" s="87" t="s">
        <v>51</v>
      </c>
      <c r="F27" s="60" t="s">
        <v>52</v>
      </c>
      <c r="G27" s="61">
        <v>0.7</v>
      </c>
      <c r="H27" s="62">
        <v>0.3</v>
      </c>
      <c r="I27" s="62">
        <v>20.76</v>
      </c>
      <c r="J27" s="79">
        <f>(G27+I27)*4+(H27*9)</f>
        <v>88.54</v>
      </c>
      <c r="K27" s="65" t="s">
        <v>54</v>
      </c>
      <c r="L27" s="41"/>
    </row>
    <row r="28" spans="1:12" ht="15">
      <c r="A28" s="14"/>
      <c r="B28" s="15"/>
      <c r="C28" s="11"/>
      <c r="D28" s="7" t="s">
        <v>23</v>
      </c>
      <c r="E28" s="59" t="s">
        <v>48</v>
      </c>
      <c r="F28" s="60" t="s">
        <v>53</v>
      </c>
      <c r="G28" s="61">
        <v>3.29</v>
      </c>
      <c r="H28" s="62">
        <v>0.41</v>
      </c>
      <c r="I28" s="62">
        <v>23.9</v>
      </c>
      <c r="J28" s="66">
        <f>(G28+I28)*4+(H28*9)</f>
        <v>112.44999999999999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3"/>
      <c r="F30" s="52"/>
      <c r="G30" s="50"/>
      <c r="H30" s="51"/>
      <c r="I30" s="51"/>
      <c r="J30" s="54"/>
      <c r="K30" s="65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v>500</v>
      </c>
      <c r="G32" s="100">
        <f>SUM(G25:G31)</f>
        <v>16.59</v>
      </c>
      <c r="H32" s="100">
        <f>SUM(H25:H31)</f>
        <v>14.530000000000001</v>
      </c>
      <c r="I32" s="100">
        <f>SUM(I25:I31)</f>
        <v>77.319999999999993</v>
      </c>
      <c r="J32" s="100">
        <f>SUM(J25:J31)</f>
        <v>506.41</v>
      </c>
      <c r="K32" s="25"/>
      <c r="L32" s="19">
        <f t="shared" ref="L32" si="6">SUM(L25:L31)</f>
        <v>0</v>
      </c>
    </row>
    <row r="33" spans="1:12" ht="15">
      <c r="A33" s="13">
        <f>A25</f>
        <v>1</v>
      </c>
      <c r="B33" s="13">
        <v>3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3</v>
      </c>
      <c r="C43" s="95" t="s">
        <v>4</v>
      </c>
      <c r="D43" s="96"/>
      <c r="E43" s="31"/>
      <c r="F43" s="32">
        <f>F32+F42</f>
        <v>500</v>
      </c>
      <c r="G43" s="32">
        <f t="shared" ref="G43" si="11">G32+G42</f>
        <v>16.59</v>
      </c>
      <c r="H43" s="32">
        <f t="shared" ref="H43" si="12">H32+H42</f>
        <v>14.530000000000001</v>
      </c>
      <c r="I43" s="32">
        <f t="shared" ref="I43" si="13">I32+I42</f>
        <v>77.319999999999993</v>
      </c>
      <c r="J43" s="32">
        <f t="shared" ref="J43:L43" si="14">J32+J42</f>
        <v>506.41</v>
      </c>
      <c r="K43" s="32"/>
      <c r="L43" s="32">
        <f t="shared" si="14"/>
        <v>0</v>
      </c>
    </row>
    <row r="44" spans="1:12" ht="15">
      <c r="A44" s="20">
        <v>1</v>
      </c>
      <c r="B44" s="21">
        <v>4</v>
      </c>
      <c r="C44" s="22" t="s">
        <v>20</v>
      </c>
      <c r="D44" s="5" t="s">
        <v>21</v>
      </c>
      <c r="E44" s="78" t="s">
        <v>59</v>
      </c>
      <c r="F44" s="60" t="s">
        <v>60</v>
      </c>
      <c r="G44" s="101">
        <v>17.53</v>
      </c>
      <c r="H44" s="101">
        <v>22.65</v>
      </c>
      <c r="I44" s="102">
        <v>38.64</v>
      </c>
      <c r="J44" s="70">
        <v>428.53</v>
      </c>
      <c r="K44" s="71"/>
      <c r="L44" s="39"/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59" t="s">
        <v>55</v>
      </c>
      <c r="F46" s="60" t="s">
        <v>52</v>
      </c>
      <c r="G46" s="61">
        <v>0.15</v>
      </c>
      <c r="H46" s="62">
        <v>0.15</v>
      </c>
      <c r="I46" s="62">
        <v>23.8</v>
      </c>
      <c r="J46" s="79">
        <f>(G46+I46)*4+(H46*9)</f>
        <v>97.149999999999991</v>
      </c>
      <c r="K46" s="65" t="s">
        <v>56</v>
      </c>
      <c r="L46" s="41"/>
    </row>
    <row r="47" spans="1:12" ht="15">
      <c r="A47" s="23"/>
      <c r="B47" s="15"/>
      <c r="C47" s="11"/>
      <c r="D47" s="7" t="s">
        <v>23</v>
      </c>
      <c r="E47" s="59" t="s">
        <v>48</v>
      </c>
      <c r="F47" s="60" t="s">
        <v>49</v>
      </c>
      <c r="G47" s="61">
        <v>2.4700000000000002</v>
      </c>
      <c r="H47" s="62">
        <v>0.31</v>
      </c>
      <c r="I47" s="62">
        <v>17.93</v>
      </c>
      <c r="J47" s="66">
        <f>(G47+I47)*4+(H47*9)</f>
        <v>84.39</v>
      </c>
      <c r="K47" s="42"/>
      <c r="L47" s="41"/>
    </row>
    <row r="48" spans="1:12" ht="15">
      <c r="A48" s="23"/>
      <c r="B48" s="15"/>
      <c r="C48" s="11"/>
      <c r="D48" s="7" t="s">
        <v>24</v>
      </c>
      <c r="E48" s="72"/>
      <c r="F48" s="73"/>
      <c r="G48" s="74"/>
      <c r="H48" s="75"/>
      <c r="I48" s="75"/>
      <c r="J48" s="76"/>
      <c r="K48" s="77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v>520</v>
      </c>
      <c r="G51" s="100">
        <f>SUM(G44:G50)</f>
        <v>20.149999999999999</v>
      </c>
      <c r="H51" s="100">
        <f>SUM(H44:H50)</f>
        <v>23.109999999999996</v>
      </c>
      <c r="I51" s="100">
        <f>SUM(I44:I50)</f>
        <v>80.37</v>
      </c>
      <c r="J51" s="19">
        <f>SUM(J44:J50)</f>
        <v>610.06999999999994</v>
      </c>
      <c r="K51" s="25"/>
      <c r="L51" s="19"/>
    </row>
    <row r="52" spans="1:12" ht="15">
      <c r="A52" s="26">
        <f>A44</f>
        <v>1</v>
      </c>
      <c r="B52" s="13">
        <v>4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>
      <c r="A62" s="29">
        <f>A44</f>
        <v>1</v>
      </c>
      <c r="B62" s="30">
        <f>B44</f>
        <v>4</v>
      </c>
      <c r="C62" s="95" t="s">
        <v>4</v>
      </c>
      <c r="D62" s="96"/>
      <c r="E62" s="31"/>
      <c r="F62" s="32">
        <f>F51+F61</f>
        <v>520</v>
      </c>
      <c r="G62" s="32">
        <f t="shared" ref="G62" si="19">G51+G61</f>
        <v>20.149999999999999</v>
      </c>
      <c r="H62" s="32">
        <f t="shared" ref="H62" si="20">H51+H61</f>
        <v>23.109999999999996</v>
      </c>
      <c r="I62" s="32">
        <f t="shared" ref="I62" si="21">I51+I61</f>
        <v>80.37</v>
      </c>
      <c r="J62" s="32">
        <f t="shared" ref="J62:L62" si="22">J51+J61</f>
        <v>610.06999999999994</v>
      </c>
      <c r="K62" s="32"/>
      <c r="L62" s="32">
        <f t="shared" si="22"/>
        <v>0</v>
      </c>
    </row>
    <row r="63" spans="1:12" ht="15">
      <c r="A63" s="20">
        <v>1</v>
      </c>
      <c r="B63" s="21">
        <v>5</v>
      </c>
      <c r="C63" s="22" t="s">
        <v>20</v>
      </c>
      <c r="D63" s="5" t="s">
        <v>21</v>
      </c>
      <c r="E63" s="67" t="s">
        <v>61</v>
      </c>
      <c r="F63" s="60" t="s">
        <v>63</v>
      </c>
      <c r="G63" s="103">
        <v>20.46</v>
      </c>
      <c r="H63" s="104">
        <v>15.48</v>
      </c>
      <c r="I63" s="104">
        <v>49.2</v>
      </c>
      <c r="J63" s="79">
        <v>417.96</v>
      </c>
      <c r="K63" s="65" t="s">
        <v>62</v>
      </c>
      <c r="L63" s="39"/>
    </row>
    <row r="64" spans="1:12" ht="15">
      <c r="A64" s="23"/>
      <c r="B64" s="15"/>
      <c r="C64" s="11"/>
      <c r="D64" s="6"/>
      <c r="E64" s="59"/>
      <c r="F64" s="80"/>
      <c r="G64" s="81"/>
      <c r="H64" s="62"/>
      <c r="I64" s="62"/>
      <c r="J64" s="63"/>
      <c r="K64" s="65"/>
      <c r="L64" s="41"/>
    </row>
    <row r="65" spans="1:12" ht="15">
      <c r="A65" s="23"/>
      <c r="B65" s="15"/>
      <c r="C65" s="11"/>
      <c r="D65" s="7" t="s">
        <v>22</v>
      </c>
      <c r="E65" s="59" t="s">
        <v>64</v>
      </c>
      <c r="F65" s="105">
        <v>215</v>
      </c>
      <c r="G65" s="106">
        <v>0.2</v>
      </c>
      <c r="H65" s="107">
        <v>0.02</v>
      </c>
      <c r="I65" s="107">
        <v>15</v>
      </c>
      <c r="J65" s="79">
        <v>60.98</v>
      </c>
      <c r="K65" s="65" t="s">
        <v>65</v>
      </c>
      <c r="L65" s="41"/>
    </row>
    <row r="66" spans="1:12" ht="15">
      <c r="A66" s="23"/>
      <c r="B66" s="15"/>
      <c r="C66" s="11"/>
      <c r="D66" s="7" t="s">
        <v>23</v>
      </c>
      <c r="E66" s="59"/>
      <c r="F66" s="60"/>
      <c r="G66" s="61"/>
      <c r="H66" s="62"/>
      <c r="I66" s="62"/>
      <c r="J66" s="66"/>
      <c r="K66" s="42"/>
      <c r="L66" s="41"/>
    </row>
    <row r="67" spans="1:12" ht="15">
      <c r="A67" s="23"/>
      <c r="B67" s="15"/>
      <c r="C67" s="11"/>
      <c r="D67" s="7" t="s">
        <v>24</v>
      </c>
      <c r="E67" s="72" t="s">
        <v>66</v>
      </c>
      <c r="F67" s="108" t="s">
        <v>67</v>
      </c>
      <c r="G67" s="109">
        <v>0.52</v>
      </c>
      <c r="H67" s="110">
        <v>0.52</v>
      </c>
      <c r="I67" s="110">
        <v>12.74</v>
      </c>
      <c r="J67" s="41">
        <v>52.72</v>
      </c>
      <c r="K67" s="42" t="s">
        <v>68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v>515</v>
      </c>
      <c r="G70" s="19">
        <f t="shared" ref="G70" si="23">SUM(G63:G69)</f>
        <v>21.18</v>
      </c>
      <c r="H70" s="19">
        <f t="shared" ref="H70" si="24">SUM(H63:H69)</f>
        <v>16.02</v>
      </c>
      <c r="I70" s="19">
        <f t="shared" ref="I70" si="25">SUM(I63:I69)</f>
        <v>76.94</v>
      </c>
      <c r="J70" s="19">
        <v>536.66</v>
      </c>
      <c r="K70" s="25"/>
      <c r="L70" s="19">
        <f t="shared" ref="J70:L70" si="26">SUM(L63:L69)</f>
        <v>0</v>
      </c>
    </row>
    <row r="71" spans="1:12" ht="15">
      <c r="A71" s="26">
        <f>A63</f>
        <v>1</v>
      </c>
      <c r="B71" s="13">
        <v>5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7">SUM(G71:G79)</f>
        <v>0</v>
      </c>
      <c r="H80" s="19">
        <f t="shared" ref="H80" si="28">SUM(H71:H79)</f>
        <v>0</v>
      </c>
      <c r="I80" s="19">
        <f t="shared" ref="I80" si="29">SUM(I71:I79)</f>
        <v>0</v>
      </c>
      <c r="J80" s="19">
        <f t="shared" ref="J80:L80" si="30">SUM(J71:J79)</f>
        <v>0</v>
      </c>
      <c r="K80" s="25"/>
      <c r="L80" s="19">
        <f t="shared" si="30"/>
        <v>0</v>
      </c>
    </row>
    <row r="81" spans="1:12" ht="15.75" customHeight="1" thickBot="1">
      <c r="A81" s="29">
        <f>A63</f>
        <v>1</v>
      </c>
      <c r="B81" s="30">
        <f>B63</f>
        <v>5</v>
      </c>
      <c r="C81" s="95" t="s">
        <v>4</v>
      </c>
      <c r="D81" s="96"/>
      <c r="E81" s="31"/>
      <c r="F81" s="32">
        <f>F70+F80</f>
        <v>515</v>
      </c>
      <c r="G81" s="32">
        <f t="shared" ref="G81" si="31">G70+G80</f>
        <v>21.18</v>
      </c>
      <c r="H81" s="32">
        <f t="shared" ref="H81" si="32">H70+H80</f>
        <v>16.02</v>
      </c>
      <c r="I81" s="32">
        <f t="shared" ref="I81" si="33">I70+I80</f>
        <v>76.94</v>
      </c>
      <c r="J81" s="32">
        <f t="shared" ref="J81:L81" si="34">J70+J80</f>
        <v>536.66</v>
      </c>
      <c r="K81" s="32"/>
      <c r="L81" s="32">
        <f t="shared" si="34"/>
        <v>0</v>
      </c>
    </row>
    <row r="82" spans="1:12" ht="15.75" thickBot="1">
      <c r="A82" s="20">
        <v>2</v>
      </c>
      <c r="B82" s="21">
        <v>1</v>
      </c>
      <c r="C82" s="22" t="s">
        <v>20</v>
      </c>
      <c r="D82" s="5" t="s">
        <v>21</v>
      </c>
      <c r="E82" s="89" t="s">
        <v>69</v>
      </c>
      <c r="F82" s="105">
        <v>260</v>
      </c>
      <c r="G82" s="111">
        <v>17.11</v>
      </c>
      <c r="H82" s="112">
        <v>13.4</v>
      </c>
      <c r="I82" s="112">
        <v>41.3</v>
      </c>
      <c r="J82" s="84">
        <v>354.24</v>
      </c>
      <c r="K82" s="64" t="s">
        <v>70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64"/>
      <c r="L83" s="41"/>
    </row>
    <row r="84" spans="1:12" ht="15">
      <c r="A84" s="23"/>
      <c r="B84" s="15"/>
      <c r="C84" s="11"/>
      <c r="D84" s="7" t="s">
        <v>22</v>
      </c>
      <c r="E84" s="89" t="s">
        <v>71</v>
      </c>
      <c r="F84" s="113" t="s">
        <v>52</v>
      </c>
      <c r="G84" s="111">
        <v>3.12</v>
      </c>
      <c r="H84" s="112">
        <v>2.67</v>
      </c>
      <c r="I84" s="112">
        <v>24.17</v>
      </c>
      <c r="J84" s="66">
        <v>133.19</v>
      </c>
      <c r="K84" s="65" t="s">
        <v>72</v>
      </c>
      <c r="L84" s="41"/>
    </row>
    <row r="85" spans="1:12" ht="15">
      <c r="A85" s="23"/>
      <c r="B85" s="15"/>
      <c r="C85" s="11"/>
      <c r="D85" s="7" t="s">
        <v>23</v>
      </c>
      <c r="E85" s="116" t="s">
        <v>57</v>
      </c>
      <c r="F85" s="49" t="s">
        <v>53</v>
      </c>
      <c r="G85" s="98">
        <v>2.5499999999999998</v>
      </c>
      <c r="H85" s="98">
        <v>7.56</v>
      </c>
      <c r="I85" s="99">
        <v>18.059999999999999</v>
      </c>
      <c r="J85" s="54">
        <f>(G85+I85)*4+(H85*9)</f>
        <v>150.47999999999999</v>
      </c>
      <c r="K85" s="42" t="s">
        <v>58</v>
      </c>
      <c r="L85" s="41"/>
    </row>
    <row r="86" spans="1:12" ht="15">
      <c r="A86" s="23"/>
      <c r="B86" s="15"/>
      <c r="C86" s="11"/>
      <c r="D86" s="7" t="s">
        <v>24</v>
      </c>
      <c r="E86" s="72"/>
      <c r="F86" s="73"/>
      <c r="G86" s="74"/>
      <c r="H86" s="75"/>
      <c r="I86" s="75"/>
      <c r="J86" s="76"/>
      <c r="K86" s="77"/>
      <c r="L86" s="41"/>
    </row>
    <row r="87" spans="1:12" ht="15">
      <c r="A87" s="23"/>
      <c r="B87" s="15"/>
      <c r="C87" s="11"/>
      <c r="D87" s="6"/>
      <c r="E87" s="59"/>
      <c r="F87" s="65"/>
      <c r="G87" s="61"/>
      <c r="H87" s="62"/>
      <c r="I87" s="62"/>
      <c r="J87" s="66"/>
      <c r="K87" s="65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v>500</v>
      </c>
      <c r="G89" s="100">
        <f>SUM(G82:G88)</f>
        <v>22.78</v>
      </c>
      <c r="H89" s="100">
        <f>SUM(H82:H88)</f>
        <v>23.63</v>
      </c>
      <c r="I89" s="100">
        <f>SUM(I82:I88)</f>
        <v>83.53</v>
      </c>
      <c r="J89" s="19">
        <f>SUM(J82:J88)</f>
        <v>637.91</v>
      </c>
      <c r="K89" s="25"/>
      <c r="L89" s="19">
        <f t="shared" ref="L89" si="35">SUM(L82:L88)</f>
        <v>0</v>
      </c>
    </row>
    <row r="90" spans="1:12" ht="15">
      <c r="A90" s="26">
        <f>A82</f>
        <v>2</v>
      </c>
      <c r="B90" s="13">
        <v>1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>
      <c r="A100" s="29">
        <f>A82</f>
        <v>2</v>
      </c>
      <c r="B100" s="30">
        <f>B82</f>
        <v>1</v>
      </c>
      <c r="C100" s="95" t="s">
        <v>4</v>
      </c>
      <c r="D100" s="96"/>
      <c r="E100" s="31"/>
      <c r="F100" s="32">
        <f>F89+F99</f>
        <v>500</v>
      </c>
      <c r="G100" s="32">
        <f t="shared" ref="G100" si="40">G89+G99</f>
        <v>22.78</v>
      </c>
      <c r="H100" s="32">
        <f t="shared" ref="H100" si="41">H89+H99</f>
        <v>23.63</v>
      </c>
      <c r="I100" s="32">
        <f t="shared" ref="I100" si="42">I89+I99</f>
        <v>83.53</v>
      </c>
      <c r="J100" s="32">
        <f t="shared" ref="J100:L100" si="43">J89+J99</f>
        <v>637.91</v>
      </c>
      <c r="K100" s="32"/>
      <c r="L100" s="32">
        <f t="shared" si="43"/>
        <v>0</v>
      </c>
    </row>
    <row r="101" spans="1:12" ht="15">
      <c r="A101" s="20">
        <v>2</v>
      </c>
      <c r="B101" s="21">
        <v>2</v>
      </c>
      <c r="C101" s="22" t="s">
        <v>20</v>
      </c>
      <c r="D101" s="5" t="s">
        <v>21</v>
      </c>
      <c r="E101" s="82" t="s">
        <v>74</v>
      </c>
      <c r="F101" s="117" t="s">
        <v>52</v>
      </c>
      <c r="G101" s="118">
        <v>5.67</v>
      </c>
      <c r="H101" s="119">
        <v>5.28</v>
      </c>
      <c r="I101" s="119">
        <v>32.549999999999997</v>
      </c>
      <c r="J101" s="63">
        <v>200.4</v>
      </c>
      <c r="K101" s="65" t="s">
        <v>75</v>
      </c>
      <c r="L101" s="39"/>
    </row>
    <row r="102" spans="1:12" ht="15">
      <c r="A102" s="23"/>
      <c r="B102" s="15"/>
      <c r="C102" s="11"/>
      <c r="D102" s="6"/>
      <c r="E102" s="59"/>
      <c r="F102" s="85"/>
      <c r="G102" s="81"/>
      <c r="H102" s="62"/>
      <c r="I102" s="62"/>
      <c r="J102" s="63"/>
      <c r="K102" s="65"/>
      <c r="L102" s="41"/>
    </row>
    <row r="103" spans="1:12" ht="15">
      <c r="A103" s="23"/>
      <c r="B103" s="15"/>
      <c r="C103" s="11"/>
      <c r="D103" s="7" t="s">
        <v>22</v>
      </c>
      <c r="E103" s="59" t="s">
        <v>73</v>
      </c>
      <c r="F103" s="117" t="s">
        <v>52</v>
      </c>
      <c r="G103" s="120">
        <v>4.2</v>
      </c>
      <c r="H103" s="121">
        <v>3.62</v>
      </c>
      <c r="I103" s="121">
        <v>21.28</v>
      </c>
      <c r="J103" s="63">
        <v>134.5</v>
      </c>
      <c r="K103" s="65" t="s">
        <v>76</v>
      </c>
      <c r="L103" s="41"/>
    </row>
    <row r="104" spans="1:12" ht="15">
      <c r="A104" s="23"/>
      <c r="B104" s="15"/>
      <c r="C104" s="11"/>
      <c r="D104" s="7" t="s">
        <v>23</v>
      </c>
      <c r="E104" s="115" t="s">
        <v>57</v>
      </c>
      <c r="F104" s="122">
        <v>40</v>
      </c>
      <c r="G104" s="123">
        <v>2.5499999999999998</v>
      </c>
      <c r="H104" s="124">
        <v>7.56</v>
      </c>
      <c r="I104" s="125">
        <v>18.059999999999999</v>
      </c>
      <c r="J104" s="66">
        <v>150.47999999999999</v>
      </c>
      <c r="K104" s="126" t="s">
        <v>58</v>
      </c>
      <c r="L104" s="41"/>
    </row>
    <row r="105" spans="1:12" ht="15">
      <c r="A105" s="23"/>
      <c r="B105" s="15"/>
      <c r="C105" s="11"/>
      <c r="D105" s="7" t="s">
        <v>24</v>
      </c>
      <c r="E105" s="72" t="s">
        <v>66</v>
      </c>
      <c r="F105" s="127" t="s">
        <v>67</v>
      </c>
      <c r="G105" s="128">
        <v>0.52</v>
      </c>
      <c r="H105" s="129">
        <v>0.52</v>
      </c>
      <c r="I105" s="129">
        <v>12.74</v>
      </c>
      <c r="J105" s="41">
        <v>57.72</v>
      </c>
      <c r="K105" s="77" t="s">
        <v>68</v>
      </c>
      <c r="L105" s="41"/>
    </row>
    <row r="106" spans="1:12" ht="15">
      <c r="A106" s="23"/>
      <c r="B106" s="15"/>
      <c r="C106" s="11"/>
      <c r="D106" s="6"/>
      <c r="E106" s="59"/>
      <c r="F106" s="65"/>
      <c r="G106" s="61"/>
      <c r="H106" s="62"/>
      <c r="I106" s="62"/>
      <c r="J106" s="66"/>
      <c r="K106" s="65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30">
        <v>580</v>
      </c>
      <c r="G108" s="100">
        <f>SUM(G101:G107)</f>
        <v>12.940000000000001</v>
      </c>
      <c r="H108" s="100">
        <f>SUM(H101:H107)</f>
        <v>16.98</v>
      </c>
      <c r="I108" s="100">
        <f>SUM(I101:I107)</f>
        <v>84.63</v>
      </c>
      <c r="J108" s="19">
        <f>SUM(J101:J107)</f>
        <v>543.1</v>
      </c>
      <c r="K108" s="25"/>
      <c r="L108" s="19"/>
    </row>
    <row r="109" spans="1:12" ht="15">
      <c r="A109" s="26">
        <f>A101</f>
        <v>2</v>
      </c>
      <c r="B109" s="13">
        <v>2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.75" thickBot="1">
      <c r="A119" s="29">
        <f>A101</f>
        <v>2</v>
      </c>
      <c r="B119" s="30">
        <f>B101</f>
        <v>2</v>
      </c>
      <c r="C119" s="95" t="s">
        <v>4</v>
      </c>
      <c r="D119" s="96"/>
      <c r="E119" s="31"/>
      <c r="F119" s="32">
        <f>F108+F118</f>
        <v>580</v>
      </c>
      <c r="G119" s="32">
        <f t="shared" ref="G119" si="46">G108+G118</f>
        <v>12.940000000000001</v>
      </c>
      <c r="H119" s="32">
        <f t="shared" ref="H119" si="47">H108+H118</f>
        <v>16.98</v>
      </c>
      <c r="I119" s="32">
        <f t="shared" ref="I119" si="48">I108+I118</f>
        <v>84.63</v>
      </c>
      <c r="J119" s="32">
        <f t="shared" ref="J119:L119" si="49">J108+J118</f>
        <v>543.1</v>
      </c>
      <c r="K119" s="32"/>
      <c r="L119" s="32">
        <f t="shared" si="49"/>
        <v>0</v>
      </c>
    </row>
    <row r="120" spans="1:12" ht="15">
      <c r="A120" s="14">
        <v>2</v>
      </c>
      <c r="B120" s="15">
        <v>3</v>
      </c>
      <c r="C120" s="22" t="s">
        <v>20</v>
      </c>
      <c r="D120" s="5" t="s">
        <v>21</v>
      </c>
      <c r="E120" s="59" t="s">
        <v>77</v>
      </c>
      <c r="F120" s="83" t="s">
        <v>78</v>
      </c>
      <c r="G120" s="135">
        <v>16.760000000000002</v>
      </c>
      <c r="H120" s="101">
        <v>11.8</v>
      </c>
      <c r="I120" s="102">
        <v>32.44</v>
      </c>
      <c r="J120" s="66">
        <v>303</v>
      </c>
      <c r="K120" s="64" t="s">
        <v>79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9" t="s">
        <v>45</v>
      </c>
      <c r="F122" s="85" t="s">
        <v>46</v>
      </c>
      <c r="G122" s="132">
        <v>0.13</v>
      </c>
      <c r="H122" s="133">
        <v>0.02</v>
      </c>
      <c r="I122" s="133">
        <v>15.2</v>
      </c>
      <c r="J122" s="66">
        <v>61.5</v>
      </c>
      <c r="K122" s="65" t="s">
        <v>47</v>
      </c>
      <c r="L122" s="41"/>
    </row>
    <row r="123" spans="1:12" ht="15">
      <c r="A123" s="14"/>
      <c r="B123" s="15"/>
      <c r="C123" s="11"/>
      <c r="D123" s="7" t="s">
        <v>23</v>
      </c>
      <c r="E123" s="114" t="s">
        <v>57</v>
      </c>
      <c r="F123" s="131">
        <v>40</v>
      </c>
      <c r="G123" s="124">
        <v>2.5499999999999998</v>
      </c>
      <c r="H123" s="98">
        <v>7.56</v>
      </c>
      <c r="I123" s="99">
        <v>18.059999999999999</v>
      </c>
      <c r="J123" s="66">
        <v>150.47999999999999</v>
      </c>
      <c r="K123" s="134" t="s">
        <v>58</v>
      </c>
      <c r="L123" s="41"/>
    </row>
    <row r="124" spans="1:12" ht="15">
      <c r="A124" s="14"/>
      <c r="B124" s="15"/>
      <c r="C124" s="11"/>
      <c r="D124" s="7" t="s">
        <v>24</v>
      </c>
      <c r="E124" s="72"/>
      <c r="F124" s="73"/>
      <c r="G124" s="74"/>
      <c r="H124" s="75"/>
      <c r="I124" s="75"/>
      <c r="J124" s="76"/>
      <c r="K124" s="77"/>
      <c r="L124" s="41"/>
    </row>
    <row r="125" spans="1:12" ht="15">
      <c r="A125" s="14"/>
      <c r="B125" s="15"/>
      <c r="C125" s="11"/>
      <c r="D125" s="6"/>
      <c r="E125" s="59"/>
      <c r="F125" s="60"/>
      <c r="G125" s="61"/>
      <c r="H125" s="62"/>
      <c r="I125" s="62"/>
      <c r="J125" s="66"/>
      <c r="K125" s="65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86">
        <v>502</v>
      </c>
      <c r="G127" s="100">
        <f>SUM(G120:G126)</f>
        <v>19.440000000000001</v>
      </c>
      <c r="H127" s="100">
        <f>SUM(H120:H126)</f>
        <v>19.38</v>
      </c>
      <c r="I127" s="100">
        <f>SUM(I120:I126)</f>
        <v>65.7</v>
      </c>
      <c r="J127" s="19">
        <f>SUM(J120:J126)</f>
        <v>514.98</v>
      </c>
      <c r="K127" s="25"/>
      <c r="L127" s="19"/>
    </row>
    <row r="128" spans="1:12" ht="15">
      <c r="A128" s="13">
        <f>A120</f>
        <v>2</v>
      </c>
      <c r="B128" s="13">
        <v>3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0">SUM(G128:G136)</f>
        <v>0</v>
      </c>
      <c r="H137" s="19">
        <f t="shared" si="50"/>
        <v>0</v>
      </c>
      <c r="I137" s="19">
        <f t="shared" si="50"/>
        <v>0</v>
      </c>
      <c r="J137" s="19">
        <f t="shared" si="50"/>
        <v>0</v>
      </c>
      <c r="K137" s="25"/>
      <c r="L137" s="19">
        <f t="shared" ref="L137" si="51">SUM(L128:L136)</f>
        <v>0</v>
      </c>
    </row>
    <row r="138" spans="1:12" ht="15.75" thickBot="1">
      <c r="A138" s="33">
        <f>A120</f>
        <v>2</v>
      </c>
      <c r="B138" s="33">
        <f>B120</f>
        <v>3</v>
      </c>
      <c r="C138" s="95" t="s">
        <v>4</v>
      </c>
      <c r="D138" s="96"/>
      <c r="E138" s="31"/>
      <c r="F138" s="32">
        <f>F127+F137</f>
        <v>502</v>
      </c>
      <c r="G138" s="32">
        <f t="shared" ref="G138" si="52">G127+G137</f>
        <v>19.440000000000001</v>
      </c>
      <c r="H138" s="32">
        <f t="shared" ref="H138" si="53">H127+H137</f>
        <v>19.38</v>
      </c>
      <c r="I138" s="32">
        <f t="shared" ref="I138" si="54">I127+I137</f>
        <v>65.7</v>
      </c>
      <c r="J138" s="32">
        <f t="shared" ref="J138:L138" si="55">J127+J137</f>
        <v>514.98</v>
      </c>
      <c r="K138" s="32"/>
      <c r="L138" s="32">
        <f t="shared" si="55"/>
        <v>0</v>
      </c>
    </row>
    <row r="139" spans="1:12" ht="15">
      <c r="A139" s="20">
        <v>2</v>
      </c>
      <c r="B139" s="21">
        <v>4</v>
      </c>
      <c r="C139" s="22" t="s">
        <v>20</v>
      </c>
      <c r="D139" s="5" t="s">
        <v>21</v>
      </c>
      <c r="E139" s="82" t="s">
        <v>80</v>
      </c>
      <c r="F139" s="83" t="s">
        <v>81</v>
      </c>
      <c r="G139" s="136">
        <v>5.43</v>
      </c>
      <c r="H139" s="119">
        <v>4.2300000000000004</v>
      </c>
      <c r="I139" s="119">
        <v>38.270000000000003</v>
      </c>
      <c r="J139" s="79">
        <v>212.87</v>
      </c>
      <c r="K139" s="64" t="s">
        <v>82</v>
      </c>
      <c r="L139" s="39"/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9" t="s">
        <v>64</v>
      </c>
      <c r="F141" s="65">
        <v>215</v>
      </c>
      <c r="G141" s="138">
        <v>0.2</v>
      </c>
      <c r="H141" s="121">
        <v>0.02</v>
      </c>
      <c r="I141" s="121">
        <v>15</v>
      </c>
      <c r="J141" s="79">
        <v>60.98</v>
      </c>
      <c r="K141" s="65" t="s">
        <v>65</v>
      </c>
      <c r="L141" s="41"/>
    </row>
    <row r="142" spans="1:12" ht="15.75" customHeight="1">
      <c r="A142" s="23"/>
      <c r="B142" s="15"/>
      <c r="C142" s="11"/>
      <c r="D142" s="7" t="s">
        <v>23</v>
      </c>
      <c r="E142" s="116" t="s">
        <v>57</v>
      </c>
      <c r="F142" s="137">
        <v>40</v>
      </c>
      <c r="G142" s="139">
        <v>2.5499999999999998</v>
      </c>
      <c r="H142" s="139">
        <v>7.56</v>
      </c>
      <c r="I142" s="140">
        <v>18.059999999999999</v>
      </c>
      <c r="J142" s="66">
        <v>150.47999999999999</v>
      </c>
      <c r="K142" s="141" t="s">
        <v>58</v>
      </c>
      <c r="L142" s="41"/>
    </row>
    <row r="143" spans="1:12" ht="15">
      <c r="A143" s="23"/>
      <c r="B143" s="15"/>
      <c r="C143" s="11"/>
      <c r="D143" s="7" t="s">
        <v>24</v>
      </c>
      <c r="E143" s="72" t="s">
        <v>66</v>
      </c>
      <c r="F143" s="73" t="s">
        <v>67</v>
      </c>
      <c r="G143" s="142">
        <v>0.52</v>
      </c>
      <c r="H143" s="129">
        <v>0.52</v>
      </c>
      <c r="I143" s="129">
        <v>12.74</v>
      </c>
      <c r="J143" s="41">
        <v>57.72</v>
      </c>
      <c r="K143" s="77" t="s">
        <v>68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43" t="s">
        <v>83</v>
      </c>
      <c r="G146" s="100">
        <f>SUM(G139:G145)</f>
        <v>8.6999999999999993</v>
      </c>
      <c r="H146" s="100">
        <f>SUM(H139:H145)</f>
        <v>12.329999999999998</v>
      </c>
      <c r="I146" s="100">
        <f>SUM(I139:I145)</f>
        <v>84.07</v>
      </c>
      <c r="J146" s="100">
        <f>SUM(J139:J145)</f>
        <v>482.05000000000007</v>
      </c>
      <c r="K146" s="25"/>
      <c r="L146" s="19">
        <f t="shared" ref="L146" si="56">SUM(L139:L145)</f>
        <v>0</v>
      </c>
    </row>
    <row r="147" spans="1:12" ht="15">
      <c r="A147" s="26">
        <f>A139</f>
        <v>2</v>
      </c>
      <c r="B147" s="13">
        <v>4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>
        <f t="shared" ref="L156" si="57">SUM(L147:L155)</f>
        <v>0</v>
      </c>
    </row>
    <row r="157" spans="1:12" ht="15.75" thickBot="1">
      <c r="A157" s="29">
        <f>A139</f>
        <v>2</v>
      </c>
      <c r="B157" s="30">
        <f>B139</f>
        <v>4</v>
      </c>
      <c r="C157" s="95" t="s">
        <v>4</v>
      </c>
      <c r="D157" s="96"/>
      <c r="E157" s="31"/>
      <c r="F157" s="32"/>
      <c r="G157" s="32"/>
      <c r="H157" s="32"/>
      <c r="I157" s="32"/>
      <c r="J157" s="32"/>
      <c r="K157" s="32"/>
      <c r="L157" s="32">
        <f t="shared" ref="L157" si="58">L146+L156</f>
        <v>0</v>
      </c>
    </row>
    <row r="158" spans="1:12" ht="15">
      <c r="A158" s="20">
        <v>2</v>
      </c>
      <c r="B158" s="21">
        <v>5</v>
      </c>
      <c r="C158" s="22" t="s">
        <v>20</v>
      </c>
      <c r="D158" s="5" t="s">
        <v>21</v>
      </c>
      <c r="E158" s="59" t="s">
        <v>84</v>
      </c>
      <c r="F158" s="60" t="s">
        <v>60</v>
      </c>
      <c r="G158" s="138">
        <v>26.1</v>
      </c>
      <c r="H158" s="121">
        <v>23</v>
      </c>
      <c r="I158" s="121">
        <v>53.5</v>
      </c>
      <c r="J158" s="79">
        <v>525.4</v>
      </c>
      <c r="K158" s="65" t="s">
        <v>85</v>
      </c>
      <c r="L158" s="39"/>
    </row>
    <row r="159" spans="1:12" ht="15">
      <c r="A159" s="23"/>
      <c r="B159" s="15"/>
      <c r="C159" s="11"/>
      <c r="D159" s="6"/>
      <c r="E159" s="59"/>
      <c r="F159" s="65"/>
      <c r="G159" s="61"/>
      <c r="H159" s="62"/>
      <c r="I159" s="62"/>
      <c r="J159" s="66"/>
      <c r="K159" s="65"/>
      <c r="L159" s="41"/>
    </row>
    <row r="160" spans="1:12" ht="15">
      <c r="A160" s="23"/>
      <c r="B160" s="15"/>
      <c r="C160" s="11"/>
      <c r="D160" s="7" t="s">
        <v>22</v>
      </c>
      <c r="E160" s="87" t="s">
        <v>51</v>
      </c>
      <c r="F160" s="60" t="s">
        <v>52</v>
      </c>
      <c r="G160" s="138">
        <v>0.7</v>
      </c>
      <c r="H160" s="121">
        <v>0.3</v>
      </c>
      <c r="I160" s="121">
        <v>20.76</v>
      </c>
      <c r="J160" s="79">
        <v>88.54</v>
      </c>
      <c r="K160" s="65" t="s">
        <v>54</v>
      </c>
      <c r="L160" s="41"/>
    </row>
    <row r="161" spans="1:12" ht="15">
      <c r="A161" s="23"/>
      <c r="B161" s="15"/>
      <c r="C161" s="11"/>
      <c r="D161" s="7" t="s">
        <v>23</v>
      </c>
      <c r="E161" s="59" t="s">
        <v>48</v>
      </c>
      <c r="F161" s="60" t="s">
        <v>49</v>
      </c>
      <c r="G161" s="138">
        <v>2.4700000000000002</v>
      </c>
      <c r="H161" s="121">
        <v>0.31</v>
      </c>
      <c r="I161" s="121">
        <v>17.93</v>
      </c>
      <c r="J161" s="66">
        <v>84.39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86">
        <v>520</v>
      </c>
      <c r="G165" s="100">
        <f>SUM(G158:G164)</f>
        <v>29.27</v>
      </c>
      <c r="H165" s="100">
        <f>SUM(H158:H164)</f>
        <v>23.61</v>
      </c>
      <c r="I165" s="100">
        <f>SUM(I158:I164)</f>
        <v>92.19</v>
      </c>
      <c r="J165" s="100">
        <f>SUM(J158:J164)</f>
        <v>698.32999999999993</v>
      </c>
      <c r="K165" s="25"/>
      <c r="L165" s="19">
        <f t="shared" ref="L165" si="59">SUM(L158:L164)</f>
        <v>0</v>
      </c>
    </row>
    <row r="166" spans="1:12" ht="15">
      <c r="A166" s="26">
        <f>A158</f>
        <v>2</v>
      </c>
      <c r="B166" s="13">
        <v>5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>
        <f t="shared" ref="L175" si="60">SUM(L166:L174)</f>
        <v>0</v>
      </c>
    </row>
    <row r="176" spans="1:12" ht="15.75" thickBot="1">
      <c r="A176" s="29">
        <f>A158</f>
        <v>2</v>
      </c>
      <c r="B176" s="30">
        <f>B158</f>
        <v>5</v>
      </c>
      <c r="C176" s="95" t="s">
        <v>4</v>
      </c>
      <c r="D176" s="96"/>
      <c r="E176" s="31"/>
      <c r="F176" s="32"/>
      <c r="G176" s="32"/>
      <c r="H176" s="32"/>
      <c r="I176" s="32"/>
      <c r="J176" s="32"/>
      <c r="K176" s="32"/>
      <c r="L176" s="32">
        <f t="shared" ref="L176" si="61">L165+L175</f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148" t="s">
        <v>86</v>
      </c>
      <c r="F177" s="149">
        <v>290</v>
      </c>
      <c r="G177" s="150">
        <v>22.38</v>
      </c>
      <c r="H177" s="150">
        <v>30.19</v>
      </c>
      <c r="I177" s="151">
        <v>44.94</v>
      </c>
      <c r="J177" s="154">
        <v>540.99</v>
      </c>
      <c r="K177" s="144" t="s">
        <v>87</v>
      </c>
      <c r="L177" s="39"/>
    </row>
    <row r="178" spans="1:12" ht="15">
      <c r="A178" s="23"/>
      <c r="B178" s="15"/>
      <c r="C178" s="11"/>
      <c r="D178" s="6"/>
      <c r="E178" s="145"/>
      <c r="F178" s="146"/>
      <c r="G178" s="146"/>
      <c r="H178" s="146"/>
      <c r="I178" s="146"/>
      <c r="J178" s="146"/>
      <c r="K178" s="147"/>
      <c r="L178" s="41"/>
    </row>
    <row r="179" spans="1:12" ht="15">
      <c r="A179" s="23"/>
      <c r="B179" s="15"/>
      <c r="C179" s="11"/>
      <c r="D179" s="7" t="s">
        <v>22</v>
      </c>
      <c r="E179" s="148" t="s">
        <v>64</v>
      </c>
      <c r="F179" s="152">
        <v>215</v>
      </c>
      <c r="G179" s="106">
        <v>0.2</v>
      </c>
      <c r="H179" s="107">
        <v>0.02</v>
      </c>
      <c r="I179" s="107">
        <v>15</v>
      </c>
      <c r="J179" s="146">
        <v>60.98</v>
      </c>
      <c r="K179" s="152" t="s">
        <v>65</v>
      </c>
      <c r="L179" s="41"/>
    </row>
    <row r="180" spans="1:12" ht="15">
      <c r="A180" s="23"/>
      <c r="B180" s="15"/>
      <c r="C180" s="11"/>
      <c r="D180" s="7" t="s">
        <v>23</v>
      </c>
      <c r="E180" s="148" t="s">
        <v>48</v>
      </c>
      <c r="F180" s="153" t="s">
        <v>49</v>
      </c>
      <c r="G180" s="106">
        <v>2.4700000000000002</v>
      </c>
      <c r="H180" s="107">
        <v>0.31</v>
      </c>
      <c r="I180" s="107">
        <v>17.93</v>
      </c>
      <c r="J180" s="146">
        <v>84.39</v>
      </c>
      <c r="K180" s="147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v>535</v>
      </c>
      <c r="G184" s="19">
        <f t="shared" ref="G184:J184" si="62">SUM(G177:G183)</f>
        <v>25.049999999999997</v>
      </c>
      <c r="H184" s="19">
        <f t="shared" si="62"/>
        <v>30.52</v>
      </c>
      <c r="I184" s="19">
        <f t="shared" si="62"/>
        <v>77.87</v>
      </c>
      <c r="J184" s="19">
        <f t="shared" si="62"/>
        <v>686.36</v>
      </c>
      <c r="K184" s="25"/>
      <c r="L184" s="19">
        <f t="shared" ref="L184" si="6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4">SUM(G185:G193)</f>
        <v>0</v>
      </c>
      <c r="H194" s="19">
        <f t="shared" si="64"/>
        <v>0</v>
      </c>
      <c r="I194" s="19">
        <f t="shared" si="64"/>
        <v>0</v>
      </c>
      <c r="J194" s="19">
        <f t="shared" si="64"/>
        <v>0</v>
      </c>
      <c r="K194" s="25"/>
      <c r="L194" s="19">
        <f t="shared" ref="L194" si="65">SUM(L185:L193)</f>
        <v>0</v>
      </c>
    </row>
    <row r="195" spans="1:12" ht="1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535</v>
      </c>
      <c r="G195" s="32">
        <f t="shared" ref="G195" si="66">G184+G194</f>
        <v>25.049999999999997</v>
      </c>
      <c r="H195" s="32">
        <f t="shared" ref="H195" si="67">H184+H194</f>
        <v>30.52</v>
      </c>
      <c r="I195" s="32">
        <f t="shared" ref="I195" si="68">I184+I194</f>
        <v>77.87</v>
      </c>
      <c r="J195" s="32">
        <f t="shared" ref="J195:L195" si="69">J184+J194</f>
        <v>686.36</v>
      </c>
      <c r="K195" s="32"/>
      <c r="L195" s="32">
        <f t="shared" si="69"/>
        <v>0</v>
      </c>
    </row>
    <row r="196" spans="1:1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521.71428571428567</v>
      </c>
      <c r="G196" s="34">
        <f t="shared" ref="G196:J196" si="70">(G24+G43+G62+G81+G100+G119+G138+G157+G176+G195)/(IF(G24=0,0,1)+IF(G43=0,0,1)+IF(G62=0,0,1)+IF(G81=0,0,1)+IF(G100=0,0,1)+IF(G119=0,0,1)+IF(G138=0,0,1)+IF(G157=0,0,1)+IF(G176=0,0,1)+IF(G195=0,0,1))</f>
        <v>18.47625</v>
      </c>
      <c r="H196" s="34">
        <f t="shared" si="70"/>
        <v>20.006250000000001</v>
      </c>
      <c r="I196" s="34">
        <f t="shared" si="70"/>
        <v>78.8125</v>
      </c>
      <c r="J196" s="34">
        <f t="shared" si="70"/>
        <v>569.21124999999995</v>
      </c>
      <c r="K196" s="34"/>
      <c r="L196" s="34" t="e">
        <f t="shared" ref="L196" si="7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2022-05-16T14:23:56Z</dcterms:created>
  <dcterms:modified xsi:type="dcterms:W3CDTF">2024-09-25T01:38:43Z</dcterms:modified>
</cp:coreProperties>
</file>