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165" i="1"/>
  <c r="H165"/>
  <c r="I165"/>
  <c r="J165"/>
  <c r="G146"/>
  <c r="H146"/>
  <c r="I146"/>
  <c r="J146"/>
  <c r="G127"/>
  <c r="H127"/>
  <c r="I127"/>
  <c r="J127"/>
  <c r="G108"/>
  <c r="H108"/>
  <c r="I108"/>
  <c r="J108"/>
  <c r="J89" l="1"/>
  <c r="I89"/>
  <c r="I100" s="1"/>
  <c r="H89"/>
  <c r="H100" s="1"/>
  <c r="G89"/>
  <c r="G100" s="1"/>
  <c r="J85"/>
  <c r="I62"/>
  <c r="H51"/>
  <c r="H62" s="1"/>
  <c r="J32"/>
  <c r="I32"/>
  <c r="H32"/>
  <c r="G32"/>
  <c r="J28"/>
  <c r="J27"/>
  <c r="J9"/>
  <c r="J8"/>
  <c r="J6"/>
  <c r="J7"/>
  <c r="B195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95"/>
  <c r="B176"/>
  <c r="A176"/>
  <c r="L175"/>
  <c r="A166"/>
  <c r="L165"/>
  <c r="L176" s="1"/>
  <c r="B157"/>
  <c r="A157"/>
  <c r="L156"/>
  <c r="A147"/>
  <c r="L146"/>
  <c r="L157" s="1"/>
  <c r="B138"/>
  <c r="A138"/>
  <c r="L137"/>
  <c r="J137"/>
  <c r="I137"/>
  <c r="H137"/>
  <c r="G137"/>
  <c r="F137"/>
  <c r="A128"/>
  <c r="L138"/>
  <c r="J138"/>
  <c r="I138"/>
  <c r="H138"/>
  <c r="G138"/>
  <c r="F138"/>
  <c r="B119"/>
  <c r="A119"/>
  <c r="L118"/>
  <c r="J118"/>
  <c r="I118"/>
  <c r="H118"/>
  <c r="G118"/>
  <c r="F118"/>
  <c r="A109"/>
  <c r="L119"/>
  <c r="I119"/>
  <c r="H119"/>
  <c r="G119"/>
  <c r="F119"/>
  <c r="B100"/>
  <c r="A100"/>
  <c r="L99"/>
  <c r="J99"/>
  <c r="I99"/>
  <c r="H99"/>
  <c r="G99"/>
  <c r="F99"/>
  <c r="A90"/>
  <c r="L89"/>
  <c r="L100" s="1"/>
  <c r="F100"/>
  <c r="B81"/>
  <c r="A81"/>
  <c r="L80"/>
  <c r="J80"/>
  <c r="I80"/>
  <c r="H80"/>
  <c r="G80"/>
  <c r="F80"/>
  <c r="A71"/>
  <c r="L70"/>
  <c r="L81" s="1"/>
  <c r="I70"/>
  <c r="I81" s="1"/>
  <c r="H70"/>
  <c r="H81" s="1"/>
  <c r="G70"/>
  <c r="G81" s="1"/>
  <c r="F81"/>
  <c r="B62"/>
  <c r="A62"/>
  <c r="L61"/>
  <c r="J61"/>
  <c r="I61"/>
  <c r="H61"/>
  <c r="G61"/>
  <c r="F61"/>
  <c r="A52"/>
  <c r="L62"/>
  <c r="G62"/>
  <c r="F62"/>
  <c r="B43"/>
  <c r="A43"/>
  <c r="L42"/>
  <c r="J42"/>
  <c r="I42"/>
  <c r="H42"/>
  <c r="G42"/>
  <c r="F42"/>
  <c r="A33"/>
  <c r="L32"/>
  <c r="L43" s="1"/>
  <c r="J43"/>
  <c r="I43"/>
  <c r="H43"/>
  <c r="G43"/>
  <c r="F43"/>
  <c r="B24"/>
  <c r="A24"/>
  <c r="L23"/>
  <c r="J23"/>
  <c r="I23"/>
  <c r="H23"/>
  <c r="G23"/>
  <c r="F23"/>
  <c r="A14"/>
  <c r="L13"/>
  <c r="L24" s="1"/>
  <c r="I13"/>
  <c r="I24" s="1"/>
  <c r="H13"/>
  <c r="H24" s="1"/>
  <c r="G13"/>
  <c r="G24" s="1"/>
  <c r="F13"/>
  <c r="F24" s="1"/>
  <c r="J62" l="1"/>
  <c r="L196"/>
  <c r="J13"/>
  <c r="J24" s="1"/>
  <c r="J119"/>
  <c r="J100"/>
  <c r="J81"/>
  <c r="H196"/>
  <c r="I196"/>
  <c r="G196"/>
  <c r="F196"/>
  <c r="J196" l="1"/>
</calcChain>
</file>

<file path=xl/sharedStrings.xml><?xml version="1.0" encoding="utf-8"?>
<sst xmlns="http://schemas.openxmlformats.org/spreadsheetml/2006/main" count="269" uniqueCount="88">
  <si>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</si>
  <si>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</si>
  <si>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</si>
  <si>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</si>
  <si>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</si>
  <si>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</si>
  <si>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</si>
  <si>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</si>
  <si>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</si>
  <si>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</si>
  <si>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</si>
  <si>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</si>
  <si>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</si>
  <si>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</si>
  <si>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</si>
  <si>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</si>
  <si>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</si>
  <si>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</si>
  <si>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</si>
  <si>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</si>
  <si>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</si>
  <si>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</si>
  <si>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</si>
  <si>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</si>
  <si>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</si>
  <si>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</si>
  <si>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</si>
  <si>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</si>
  <si>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</si>
  <si>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</si>
  <si>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</si>
  <si>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</si>
  <si>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</si>
  <si>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</si>
  <si>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</si>
  <si>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</si>
  <si>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</si>
  <si>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</si>
  <si>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</si>
  <si>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СОШ №5</t>
  </si>
  <si>
    <t xml:space="preserve">директор  </t>
  </si>
  <si>
    <t>Каша вязкая молочная из риса с м/с</t>
  </si>
  <si>
    <t>260</t>
  </si>
  <si>
    <t>174/2017</t>
  </si>
  <si>
    <t>Чай с лимоном</t>
  </si>
  <si>
    <t>222</t>
  </si>
  <si>
    <t>377/2017</t>
  </si>
  <si>
    <t>Хлеб пшеничный</t>
  </si>
  <si>
    <t>30</t>
  </si>
  <si>
    <t>Икра кабачковаяяйцо вареное.,макароные изделия отварные</t>
  </si>
  <si>
    <t xml:space="preserve">Сок фруктовый </t>
  </si>
  <si>
    <t>200</t>
  </si>
  <si>
    <t>40</t>
  </si>
  <si>
    <t>389/2017</t>
  </si>
  <si>
    <t>342/2017</t>
  </si>
  <si>
    <t>Хлеб пшеничный,масло  сливочное 72,5 м.д.ж.</t>
  </si>
  <si>
    <t>14/2017</t>
  </si>
  <si>
    <t>290</t>
  </si>
  <si>
    <t>Запеканка из творога со сгущ.молоком</t>
  </si>
  <si>
    <t>223/2017</t>
  </si>
  <si>
    <t>170</t>
  </si>
  <si>
    <t>Чай с сахаром</t>
  </si>
  <si>
    <t>376/2017</t>
  </si>
  <si>
    <t>Яблоко сезонное калиброванное (1 шт)</t>
  </si>
  <si>
    <t>130</t>
  </si>
  <si>
    <t>338/2017</t>
  </si>
  <si>
    <t>Макароны отварные с сыром</t>
  </si>
  <si>
    <t>204/2017</t>
  </si>
  <si>
    <t>Кофейный напиток с молоком</t>
  </si>
  <si>
    <t>379/2017</t>
  </si>
  <si>
    <t>Какао с молоком</t>
  </si>
  <si>
    <t>Каша вязкая молочная из пшенной кр.с/м</t>
  </si>
  <si>
    <t>172-3/2017</t>
  </si>
  <si>
    <t>382/2017</t>
  </si>
  <si>
    <t>Биточки рыбные из минтая,пюре картофельное</t>
  </si>
  <si>
    <t>240</t>
  </si>
  <si>
    <t>234/312/2017</t>
  </si>
  <si>
    <t>Каша вязкая молочная из пшеничной кр.с/м</t>
  </si>
  <si>
    <t>210</t>
  </si>
  <si>
    <t>173/2017</t>
  </si>
  <si>
    <t>595</t>
  </si>
  <si>
    <t>Плов из птицы</t>
  </si>
  <si>
    <t>291/2017</t>
  </si>
  <si>
    <t>268/348/302/2017</t>
  </si>
  <si>
    <t>Р.З.Менажиев</t>
  </si>
  <si>
    <t>Котлета из птицы,соус  томатный, каша  гречневая  рассыпчатая</t>
  </si>
  <si>
    <t>чай  с лимоном</t>
  </si>
  <si>
    <t>Котлета из говядины, соус томатный,вермишель отварная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</si>
</sst>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11" fillId="0" borderId="24" xfId="0" applyNumberFormat="1" applyFont="1" applyBorder="1" applyAlignment="1" applyProtection="1">
      <alignment horizontal="center"/>
      <protection locked="0"/>
    </xf>
    <xf numFmtId="0" fontId="11" fillId="0" borderId="25" xfId="0" applyFont="1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horizontal="center"/>
      <protection locked="0"/>
    </xf>
    <xf numFmtId="0" fontId="11" fillId="0" borderId="24" xfId="0" applyFont="1" applyBorder="1" applyAlignment="1" applyProtection="1">
      <alignment horizontal="center"/>
      <protection locked="0"/>
    </xf>
    <xf numFmtId="0" fontId="11" fillId="0" borderId="27" xfId="0" applyFont="1" applyBorder="1" applyAlignment="1" applyProtection="1">
      <alignment horizontal="left"/>
      <protection locked="0"/>
    </xf>
    <xf numFmtId="0" fontId="11" fillId="0" borderId="26" xfId="0" applyFont="1" applyBorder="1" applyAlignment="1" applyProtection="1">
      <alignment horizontal="center"/>
      <protection locked="0"/>
    </xf>
    <xf numFmtId="0" fontId="12" fillId="0" borderId="30" xfId="0" applyFont="1" applyBorder="1" applyAlignment="1" applyProtection="1">
      <alignment horizontal="center"/>
      <protection locked="0"/>
    </xf>
    <xf numFmtId="0" fontId="11" fillId="0" borderId="27" xfId="0" applyFont="1" applyBorder="1" applyAlignment="1">
      <alignment horizontal="left"/>
    </xf>
    <xf numFmtId="49" fontId="11" fillId="0" borderId="24" xfId="0" applyNumberFormat="1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1" fillId="0" borderId="29" xfId="0" applyFont="1" applyBorder="1" applyAlignment="1">
      <alignment horizontal="left"/>
    </xf>
    <xf numFmtId="0" fontId="11" fillId="0" borderId="31" xfId="0" applyFont="1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11" fillId="0" borderId="33" xfId="0" applyFont="1" applyBorder="1" applyAlignment="1">
      <alignment horizontal="left"/>
    </xf>
    <xf numFmtId="49" fontId="11" fillId="0" borderId="34" xfId="0" applyNumberFormat="1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1" fillId="0" borderId="24" xfId="0" applyFont="1" applyBorder="1" applyAlignment="1">
      <alignment horizontal="left"/>
    </xf>
    <xf numFmtId="2" fontId="11" fillId="0" borderId="26" xfId="0" applyNumberFormat="1" applyFont="1" applyBorder="1" applyAlignment="1">
      <alignment horizontal="center"/>
    </xf>
    <xf numFmtId="49" fontId="11" fillId="0" borderId="38" xfId="0" applyNumberFormat="1" applyFont="1" applyBorder="1" applyAlignment="1">
      <alignment horizontal="center"/>
    </xf>
    <xf numFmtId="0" fontId="11" fillId="0" borderId="39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49" fontId="11" fillId="0" borderId="30" xfId="0" applyNumberFormat="1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49" fontId="11" fillId="0" borderId="23" xfId="0" applyNumberFormat="1" applyFont="1" applyBorder="1" applyAlignment="1">
      <alignment horizontal="center"/>
    </xf>
    <xf numFmtId="0" fontId="13" fillId="0" borderId="40" xfId="0" applyFont="1" applyBorder="1" applyAlignment="1">
      <alignment horizontal="center"/>
    </xf>
    <xf numFmtId="0" fontId="11" fillId="0" borderId="23" xfId="0" applyFont="1" applyBorder="1" applyAlignment="1">
      <alignment horizontal="left"/>
    </xf>
    <xf numFmtId="0" fontId="14" fillId="0" borderId="27" xfId="0" applyFont="1" applyBorder="1" applyAlignment="1">
      <alignment horizontal="left" vertical="center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0" fillId="4" borderId="1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2" fontId="14" fillId="0" borderId="8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0" fontId="14" fillId="0" borderId="24" xfId="0" applyFont="1" applyBorder="1" applyAlignment="1">
      <alignment horizontal="center" vertical="center"/>
    </xf>
    <xf numFmtId="2" fontId="14" fillId="0" borderId="25" xfId="0" applyNumberFormat="1" applyFont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49" fontId="14" fillId="0" borderId="34" xfId="0" applyNumberFormat="1" applyFont="1" applyBorder="1" applyAlignment="1">
      <alignment horizontal="center" vertical="center"/>
    </xf>
    <xf numFmtId="2" fontId="14" fillId="0" borderId="35" xfId="0" applyNumberFormat="1" applyFont="1" applyBorder="1" applyAlignment="1">
      <alignment horizontal="center"/>
    </xf>
    <xf numFmtId="2" fontId="14" fillId="0" borderId="5" xfId="0" applyNumberFormat="1" applyFont="1" applyBorder="1" applyAlignment="1">
      <alignment horizontal="center"/>
    </xf>
    <xf numFmtId="2" fontId="14" fillId="0" borderId="25" xfId="0" applyNumberFormat="1" applyFont="1" applyBorder="1" applyAlignment="1">
      <alignment horizontal="center" vertical="center"/>
    </xf>
    <xf numFmtId="2" fontId="14" fillId="0" borderId="2" xfId="0" applyNumberFormat="1" applyFont="1" applyBorder="1" applyAlignment="1">
      <alignment horizontal="center" vertical="center"/>
    </xf>
    <xf numFmtId="49" fontId="14" fillId="0" borderId="24" xfId="0" applyNumberFormat="1" applyFont="1" applyBorder="1" applyAlignment="1">
      <alignment horizontal="center" vertical="center"/>
    </xf>
    <xf numFmtId="0" fontId="15" fillId="4" borderId="2" xfId="0" applyFont="1" applyFill="1" applyBorder="1" applyAlignment="1" applyProtection="1">
      <alignment wrapText="1"/>
      <protection locked="0"/>
    </xf>
    <xf numFmtId="0" fontId="17" fillId="4" borderId="2" xfId="0" applyFont="1" applyFill="1" applyBorder="1" applyAlignment="1" applyProtection="1">
      <alignment wrapText="1"/>
      <protection locked="0"/>
    </xf>
    <xf numFmtId="49" fontId="11" fillId="0" borderId="24" xfId="0" applyNumberFormat="1" applyFont="1" applyBorder="1" applyAlignment="1">
      <alignment horizontal="center" vertical="center"/>
    </xf>
    <xf numFmtId="2" fontId="11" fillId="0" borderId="8" xfId="0" applyNumberFormat="1" applyFont="1" applyBorder="1" applyAlignment="1">
      <alignment horizontal="center" vertical="center"/>
    </xf>
    <xf numFmtId="2" fontId="11" fillId="0" borderId="4" xfId="0" applyNumberFormat="1" applyFont="1" applyBorder="1" applyAlignment="1">
      <alignment horizontal="center"/>
    </xf>
    <xf numFmtId="2" fontId="11" fillId="0" borderId="25" xfId="0" applyNumberFormat="1" applyFont="1" applyBorder="1" applyAlignment="1">
      <alignment horizontal="center" vertical="center"/>
    </xf>
    <xf numFmtId="2" fontId="11" fillId="0" borderId="2" xfId="0" applyNumberFormat="1" applyFont="1" applyBorder="1" applyAlignment="1">
      <alignment horizontal="center"/>
    </xf>
    <xf numFmtId="1" fontId="16" fillId="4" borderId="2" xfId="0" applyNumberFormat="1" applyFont="1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 vertic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17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Protection="1">
      <protection locked="0"/>
    </xf>
    <xf numFmtId="49" fontId="11" fillId="0" borderId="34" xfId="0" applyNumberFormat="1" applyFont="1" applyBorder="1" applyAlignment="1">
      <alignment horizontal="center" vertical="center"/>
    </xf>
    <xf numFmtId="2" fontId="11" fillId="0" borderId="35" xfId="0" applyNumberFormat="1" applyFont="1" applyBorder="1" applyAlignment="1">
      <alignment horizontal="center" vertical="center"/>
    </xf>
    <xf numFmtId="2" fontId="11" fillId="0" borderId="5" xfId="0" applyNumberFormat="1" applyFont="1" applyBorder="1" applyAlignment="1">
      <alignment horizontal="center"/>
    </xf>
    <xf numFmtId="1" fontId="13" fillId="0" borderId="40" xfId="0" applyNumberFormat="1" applyFont="1" applyBorder="1" applyAlignment="1">
      <alignment horizontal="center"/>
    </xf>
    <xf numFmtId="2" fontId="11" fillId="0" borderId="39" xfId="0" applyNumberFormat="1" applyFont="1" applyBorder="1" applyAlignment="1">
      <alignment horizontal="center" vertical="center"/>
    </xf>
    <xf numFmtId="2" fontId="11" fillId="0" borderId="2" xfId="0" applyNumberFormat="1" applyFont="1" applyBorder="1" applyAlignment="1">
      <alignment horizontal="center" vertical="center"/>
    </xf>
    <xf numFmtId="2" fontId="11" fillId="0" borderId="8" xfId="0" applyNumberFormat="1" applyFont="1" applyBorder="1" applyAlignment="1">
      <alignment horizontal="center"/>
    </xf>
    <xf numFmtId="1" fontId="17" fillId="4" borderId="2" xfId="0" applyNumberFormat="1" applyFont="1" applyFill="1" applyBorder="1" applyAlignment="1" applyProtection="1">
      <alignment horizontal="center"/>
      <protection locked="0"/>
    </xf>
    <xf numFmtId="2" fontId="11" fillId="0" borderId="25" xfId="0" applyNumberFormat="1" applyFont="1" applyBorder="1" applyAlignment="1">
      <alignment horizontal="center"/>
    </xf>
    <xf numFmtId="2" fontId="17" fillId="4" borderId="2" xfId="0" applyNumberFormat="1" applyFont="1" applyFill="1" applyBorder="1" applyProtection="1">
      <protection locked="0"/>
    </xf>
    <xf numFmtId="2" fontId="17" fillId="4" borderId="17" xfId="0" applyNumberFormat="1" applyFont="1" applyFill="1" applyBorder="1" applyProtection="1">
      <protection locked="0"/>
    </xf>
    <xf numFmtId="0" fontId="17" fillId="4" borderId="2" xfId="0" applyFont="1" applyFill="1" applyBorder="1" applyProtection="1">
      <protection locked="0"/>
    </xf>
    <xf numFmtId="2" fontId="11" fillId="0" borderId="35" xfId="0" applyNumberFormat="1" applyFont="1" applyBorder="1" applyAlignment="1">
      <alignment horizontal="center"/>
    </xf>
    <xf numFmtId="49" fontId="13" fillId="0" borderId="40" xfId="0" applyNumberFormat="1" applyFont="1" applyBorder="1" applyAlignment="1">
      <alignment horizontal="center"/>
    </xf>
    <xf numFmtId="0" fontId="15" fillId="2" borderId="15" xfId="0" applyFont="1" applyFill="1" applyBorder="1" applyAlignment="1" applyProtection="1">
      <alignment horizontal="center" vertical="top" wrapText="1"/>
      <protection locked="0"/>
    </xf>
    <xf numFmtId="0" fontId="15" fillId="2" borderId="2" xfId="0" applyFont="1" applyFill="1" applyBorder="1" applyAlignment="1" applyProtection="1">
      <alignment vertical="top" wrapText="1"/>
      <protection locked="0"/>
    </xf>
    <xf numFmtId="0" fontId="15" fillId="2" borderId="2" xfId="0" applyFont="1" applyFill="1" applyBorder="1" applyAlignment="1" applyProtection="1">
      <alignment horizontal="center" vertical="top" wrapText="1"/>
      <protection locked="0"/>
    </xf>
    <xf numFmtId="0" fontId="15" fillId="2" borderId="17" xfId="0" applyFont="1" applyFill="1" applyBorder="1" applyAlignment="1" applyProtection="1">
      <alignment horizontal="center" vertical="top" wrapText="1"/>
      <protection locked="0"/>
    </xf>
    <xf numFmtId="0" fontId="14" fillId="0" borderId="27" xfId="0" applyFont="1" applyBorder="1" applyAlignment="1">
      <alignment horizontal="left"/>
    </xf>
    <xf numFmtId="1" fontId="15" fillId="4" borderId="1" xfId="0" applyNumberFormat="1" applyFont="1" applyFill="1" applyBorder="1" applyProtection="1">
      <protection locked="0"/>
    </xf>
    <xf numFmtId="2" fontId="15" fillId="4" borderId="1" xfId="0" applyNumberFormat="1" applyFont="1" applyFill="1" applyBorder="1" applyProtection="1">
      <protection locked="0"/>
    </xf>
    <xf numFmtId="2" fontId="15" fillId="4" borderId="15" xfId="0" applyNumberFormat="1" applyFont="1" applyFill="1" applyBorder="1" applyProtection="1">
      <protection locked="0"/>
    </xf>
    <xf numFmtId="0" fontId="14" fillId="0" borderId="24" xfId="0" applyFont="1" applyBorder="1" applyAlignment="1">
      <alignment horizontal="center"/>
    </xf>
    <xf numFmtId="49" fontId="14" fillId="0" borderId="24" xfId="0" applyNumberFormat="1" applyFont="1" applyBorder="1" applyAlignment="1">
      <alignment horizontal="center"/>
    </xf>
    <xf numFmtId="0" fontId="15" fillId="2" borderId="1" xfId="0" applyFont="1" applyFill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 applyProtection="1">
      <alignment horizontal="center" vertical="top" wrapText="1"/>
      <protection locked="0"/>
    </xf>
    <xf numFmtId="0" fontId="15" fillId="0" borderId="2" xfId="0" applyFont="1" applyBorder="1" applyAlignment="1">
      <alignment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14" fillId="0" borderId="41" xfId="0" applyFont="1" applyBorder="1" applyAlignment="1">
      <alignment horizontal="left"/>
    </xf>
    <xf numFmtId="49" fontId="14" fillId="0" borderId="30" xfId="0" applyNumberFormat="1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28" xfId="0" applyFont="1" applyBorder="1" applyAlignment="1">
      <alignment horizontal="center"/>
    </xf>
    <xf numFmtId="0" fontId="14" fillId="0" borderId="30" xfId="0" applyFont="1" applyBorder="1" applyAlignment="1">
      <alignment horizontal="center"/>
    </xf>
    <xf numFmtId="0" fontId="14" fillId="0" borderId="27" xfId="0" applyFont="1" applyBorder="1" applyAlignment="1" applyProtection="1">
      <alignment horizontal="left"/>
      <protection locked="0"/>
    </xf>
    <xf numFmtId="49" fontId="14" fillId="0" borderId="24" xfId="0" applyNumberFormat="1" applyFont="1" applyBorder="1" applyAlignment="1" applyProtection="1">
      <alignment horizontal="center"/>
      <protection locked="0"/>
    </xf>
    <xf numFmtId="0" fontId="14" fillId="0" borderId="8" xfId="0" applyFont="1" applyBorder="1" applyAlignment="1" applyProtection="1">
      <alignment horizontal="center"/>
      <protection locked="0"/>
    </xf>
    <xf numFmtId="0" fontId="14" fillId="0" borderId="4" xfId="0" applyFont="1" applyBorder="1" applyAlignment="1" applyProtection="1">
      <alignment horizontal="center"/>
      <protection locked="0"/>
    </xf>
    <xf numFmtId="0" fontId="14" fillId="0" borderId="28" xfId="0" applyFont="1" applyBorder="1" applyAlignment="1" applyProtection="1">
      <alignment horizontal="center"/>
      <protection locked="0"/>
    </xf>
    <xf numFmtId="0" fontId="14" fillId="0" borderId="24" xfId="0" applyFont="1" applyBorder="1" applyAlignment="1" applyProtection="1">
      <alignment horizontal="center"/>
      <protection locked="0"/>
    </xf>
    <xf numFmtId="49" fontId="14" fillId="0" borderId="23" xfId="0" applyNumberFormat="1" applyFont="1" applyBorder="1" applyAlignment="1">
      <alignment horizontal="center"/>
    </xf>
    <xf numFmtId="0" fontId="14" fillId="0" borderId="39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17" xfId="0" applyFont="1" applyBorder="1" applyAlignment="1">
      <alignment horizontal="center"/>
    </xf>
    <xf numFmtId="2" fontId="15" fillId="4" borderId="2" xfId="0" applyNumberFormat="1" applyFont="1" applyFill="1" applyBorder="1" applyProtection="1">
      <protection locked="0"/>
    </xf>
    <xf numFmtId="2" fontId="15" fillId="4" borderId="17" xfId="0" applyNumberFormat="1" applyFont="1" applyFill="1" applyBorder="1" applyProtection="1">
      <protection locked="0"/>
    </xf>
    <xf numFmtId="0" fontId="14" fillId="0" borderId="26" xfId="0" applyFont="1" applyBorder="1" applyAlignment="1" applyProtection="1">
      <alignment horizontal="center"/>
      <protection locked="0"/>
    </xf>
    <xf numFmtId="2" fontId="15" fillId="4" borderId="1" xfId="0" applyNumberFormat="1" applyFont="1" applyFill="1" applyBorder="1" applyAlignment="1" applyProtection="1">
      <alignment horizontal="center" vertical="center"/>
      <protection locked="0"/>
    </xf>
    <xf numFmtId="2" fontId="15" fillId="4" borderId="15" xfId="0" applyNumberFormat="1" applyFont="1" applyFill="1" applyBorder="1" applyAlignment="1" applyProtection="1">
      <alignment horizontal="center" vertical="center"/>
      <protection locked="0"/>
    </xf>
    <xf numFmtId="2" fontId="15" fillId="0" borderId="2" xfId="0" applyNumberFormat="1" applyFont="1" applyBorder="1" applyAlignment="1">
      <alignment horizontal="center" vertical="top" wrapText="1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2" fontId="18" fillId="4" borderId="1" xfId="0" applyNumberFormat="1" applyFont="1" applyFill="1" applyBorder="1" applyAlignment="1" applyProtection="1">
      <alignment horizontal="center"/>
      <protection locked="0"/>
    </xf>
    <xf numFmtId="2" fontId="18" fillId="4" borderId="1" xfId="0" applyNumberFormat="1" applyFont="1" applyFill="1" applyBorder="1" applyProtection="1">
      <protection locked="0"/>
    </xf>
    <xf numFmtId="2" fontId="18" fillId="4" borderId="15" xfId="0" applyNumberFormat="1" applyFont="1" applyFill="1" applyBorder="1" applyProtection="1">
      <protection locked="0"/>
    </xf>
    <xf numFmtId="0" fontId="19" fillId="2" borderId="2" xfId="0" applyFont="1" applyFill="1" applyBorder="1" applyAlignment="1" applyProtection="1">
      <alignment horizontal="center" vertical="top" wrapText="1"/>
      <protection locked="0"/>
    </xf>
    <xf numFmtId="0" fontId="19" fillId="2" borderId="17" xfId="0" applyFont="1" applyFill="1" applyBorder="1" applyAlignment="1" applyProtection="1">
      <alignment horizontal="center" vertical="top" wrapText="1"/>
      <protection locked="0"/>
    </xf>
    <xf numFmtId="1" fontId="18" fillId="4" borderId="2" xfId="0" applyNumberFormat="1" applyFont="1" applyFill="1" applyBorder="1" applyProtection="1">
      <protection locked="0"/>
    </xf>
    <xf numFmtId="2" fontId="18" fillId="4" borderId="2" xfId="0" applyNumberFormat="1" applyFont="1" applyFill="1" applyBorder="1" applyAlignment="1" applyProtection="1">
      <alignment horizontal="center"/>
      <protection locked="0"/>
    </xf>
    <xf numFmtId="2" fontId="18" fillId="4" borderId="2" xfId="0" applyNumberFormat="1" applyFont="1" applyFill="1" applyBorder="1" applyProtection="1">
      <protection locked="0"/>
    </xf>
    <xf numFmtId="2" fontId="18" fillId="4" borderId="1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32" activePane="bottomRight" state="frozen"/>
      <selection pane="topRight" activeCell="E1" sqref="E1"/>
      <selection pane="bottomLeft" activeCell="A6" sqref="A6"/>
      <selection pane="bottomRight" activeCell="J184" sqref="J18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167" t="s">
        <v>39</v>
      </c>
      <c r="D1" s="168"/>
      <c r="E1" s="168"/>
      <c r="F1" s="12" t="s">
        <v>16</v>
      </c>
      <c r="G1" s="2" t="s">
        <v>17</v>
      </c>
      <c r="H1" s="169" t="s">
        <v>40</v>
      </c>
      <c r="I1" s="169"/>
      <c r="J1" s="169"/>
      <c r="K1" s="169"/>
    </row>
    <row r="2" spans="1:12" ht="18">
      <c r="A2" s="35" t="s">
        <v>6</v>
      </c>
      <c r="C2" s="2"/>
      <c r="G2" s="2" t="s">
        <v>18</v>
      </c>
      <c r="H2" s="169" t="s">
        <v>84</v>
      </c>
      <c r="I2" s="169"/>
      <c r="J2" s="169"/>
      <c r="K2" s="16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9</v>
      </c>
      <c r="I3" s="46">
        <v>1</v>
      </c>
      <c r="J3" s="47">
        <v>2025</v>
      </c>
      <c r="K3" s="48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2</v>
      </c>
      <c r="C6" s="22" t="s">
        <v>20</v>
      </c>
      <c r="D6" s="5" t="s">
        <v>21</v>
      </c>
      <c r="E6" s="141" t="s">
        <v>41</v>
      </c>
      <c r="F6" s="142" t="s">
        <v>42</v>
      </c>
      <c r="G6" s="143">
        <v>7</v>
      </c>
      <c r="H6" s="144">
        <v>8.3000000000000007</v>
      </c>
      <c r="I6" s="144">
        <v>50.88</v>
      </c>
      <c r="J6" s="145">
        <f>(G6+I6)*4+(H6*9)</f>
        <v>306.22000000000003</v>
      </c>
      <c r="K6" s="146" t="s">
        <v>43</v>
      </c>
      <c r="L6" s="137"/>
    </row>
    <row r="7" spans="1:12" ht="15">
      <c r="A7" s="23"/>
      <c r="B7" s="15"/>
      <c r="C7" s="11"/>
      <c r="D7" s="6"/>
      <c r="E7" s="147"/>
      <c r="F7" s="148"/>
      <c r="G7" s="149"/>
      <c r="H7" s="150"/>
      <c r="I7" s="150"/>
      <c r="J7" s="151">
        <f>(G7+I7)*4+(H7*9)</f>
        <v>0</v>
      </c>
      <c r="K7" s="152"/>
      <c r="L7" s="128"/>
    </row>
    <row r="8" spans="1:12" ht="15">
      <c r="A8" s="23"/>
      <c r="B8" s="15"/>
      <c r="C8" s="11"/>
      <c r="D8" s="7" t="s">
        <v>22</v>
      </c>
      <c r="E8" s="130" t="s">
        <v>44</v>
      </c>
      <c r="F8" s="153" t="s">
        <v>45</v>
      </c>
      <c r="G8" s="154">
        <v>0.13</v>
      </c>
      <c r="H8" s="155">
        <v>0.02</v>
      </c>
      <c r="I8" s="155">
        <v>15.2</v>
      </c>
      <c r="J8" s="156">
        <f>(G8+I8)*4+(H8*9)</f>
        <v>61.5</v>
      </c>
      <c r="K8" s="134" t="s">
        <v>46</v>
      </c>
      <c r="L8" s="128"/>
    </row>
    <row r="9" spans="1:12" ht="15">
      <c r="A9" s="23"/>
      <c r="B9" s="15"/>
      <c r="C9" s="11"/>
      <c r="D9" s="7" t="s">
        <v>23</v>
      </c>
      <c r="E9" s="100" t="s">
        <v>55</v>
      </c>
      <c r="F9" s="148" t="s">
        <v>52</v>
      </c>
      <c r="G9" s="157">
        <v>2.5499999999999998</v>
      </c>
      <c r="H9" s="157">
        <v>7.56</v>
      </c>
      <c r="I9" s="158">
        <v>18.059999999999999</v>
      </c>
      <c r="J9" s="159">
        <f>(G9+I9)*4+(H9*9)</f>
        <v>150.47999999999999</v>
      </c>
      <c r="K9" s="129" t="s">
        <v>56</v>
      </c>
      <c r="L9" s="128"/>
    </row>
    <row r="10" spans="1:12" ht="15">
      <c r="A10" s="23"/>
      <c r="B10" s="15"/>
      <c r="C10" s="11"/>
      <c r="D10" s="7" t="s">
        <v>24</v>
      </c>
      <c r="E10" s="127"/>
      <c r="F10" s="128"/>
      <c r="G10" s="128"/>
      <c r="H10" s="128"/>
      <c r="I10" s="128"/>
      <c r="J10" s="128"/>
      <c r="K10" s="129"/>
      <c r="L10" s="128"/>
    </row>
    <row r="11" spans="1:12" ht="15">
      <c r="A11" s="23"/>
      <c r="B11" s="15"/>
      <c r="C11" s="11"/>
      <c r="D11" s="6"/>
      <c r="E11" s="127"/>
      <c r="F11" s="128"/>
      <c r="G11" s="128"/>
      <c r="H11" s="128"/>
      <c r="I11" s="128"/>
      <c r="J11" s="128"/>
      <c r="K11" s="129"/>
      <c r="L11" s="128"/>
    </row>
    <row r="12" spans="1:12" ht="15">
      <c r="A12" s="23"/>
      <c r="B12" s="15"/>
      <c r="C12" s="11"/>
      <c r="D12" s="6"/>
      <c r="E12" s="127"/>
      <c r="F12" s="128"/>
      <c r="G12" s="128"/>
      <c r="H12" s="128"/>
      <c r="I12" s="128"/>
      <c r="J12" s="128"/>
      <c r="K12" s="129"/>
      <c r="L12" s="128"/>
    </row>
    <row r="13" spans="1:12" ht="15">
      <c r="A13" s="24"/>
      <c r="B13" s="17"/>
      <c r="C13" s="8"/>
      <c r="D13" s="18" t="s">
        <v>33</v>
      </c>
      <c r="E13" s="138"/>
      <c r="F13" s="139">
        <f>SUM(F6:F12)</f>
        <v>0</v>
      </c>
      <c r="G13" s="139">
        <f t="shared" ref="G13:J13" si="0">SUM(G6:G12)</f>
        <v>9.68</v>
      </c>
      <c r="H13" s="139">
        <f t="shared" si="0"/>
        <v>15.879999999999999</v>
      </c>
      <c r="I13" s="139">
        <f t="shared" si="0"/>
        <v>84.14</v>
      </c>
      <c r="J13" s="139">
        <f t="shared" si="0"/>
        <v>518.20000000000005</v>
      </c>
      <c r="K13" s="140"/>
      <c r="L13" s="139">
        <f t="shared" ref="L13" si="1">SUM(L6:L12)</f>
        <v>0</v>
      </c>
    </row>
    <row r="14" spans="1:12" ht="15">
      <c r="A14" s="26">
        <f>A6</f>
        <v>1</v>
      </c>
      <c r="B14" s="13"/>
      <c r="C14" s="10" t="s">
        <v>25</v>
      </c>
      <c r="D14" s="7" t="s">
        <v>26</v>
      </c>
      <c r="E14" s="127"/>
      <c r="F14" s="128"/>
      <c r="G14" s="128"/>
      <c r="H14" s="128"/>
      <c r="I14" s="128"/>
      <c r="J14" s="128"/>
      <c r="K14" s="129"/>
      <c r="L14" s="128"/>
    </row>
    <row r="15" spans="1:12" ht="15">
      <c r="A15" s="23"/>
      <c r="B15" s="15"/>
      <c r="C15" s="11"/>
      <c r="D15" s="7" t="s">
        <v>27</v>
      </c>
      <c r="E15" s="127"/>
      <c r="F15" s="128"/>
      <c r="G15" s="128"/>
      <c r="H15" s="128"/>
      <c r="I15" s="128"/>
      <c r="J15" s="128"/>
      <c r="K15" s="129"/>
      <c r="L15" s="128"/>
    </row>
    <row r="16" spans="1:12" ht="15">
      <c r="A16" s="23"/>
      <c r="B16" s="15"/>
      <c r="C16" s="11"/>
      <c r="D16" s="7" t="s">
        <v>28</v>
      </c>
      <c r="E16" s="127"/>
      <c r="F16" s="128"/>
      <c r="G16" s="128"/>
      <c r="H16" s="128"/>
      <c r="I16" s="128"/>
      <c r="J16" s="128"/>
      <c r="K16" s="129"/>
      <c r="L16" s="128"/>
    </row>
    <row r="17" spans="1:12" ht="15">
      <c r="A17" s="23"/>
      <c r="B17" s="15"/>
      <c r="C17" s="11"/>
      <c r="D17" s="7" t="s">
        <v>29</v>
      </c>
      <c r="E17" s="127"/>
      <c r="F17" s="128"/>
      <c r="G17" s="128"/>
      <c r="H17" s="128"/>
      <c r="I17" s="128"/>
      <c r="J17" s="128"/>
      <c r="K17" s="129"/>
      <c r="L17" s="128"/>
    </row>
    <row r="18" spans="1:12" ht="15">
      <c r="A18" s="23"/>
      <c r="B18" s="15"/>
      <c r="C18" s="11"/>
      <c r="D18" s="7" t="s">
        <v>30</v>
      </c>
      <c r="E18" s="127"/>
      <c r="F18" s="128"/>
      <c r="G18" s="128"/>
      <c r="H18" s="128"/>
      <c r="I18" s="128"/>
      <c r="J18" s="128"/>
      <c r="K18" s="129"/>
      <c r="L18" s="128"/>
    </row>
    <row r="19" spans="1:12" ht="15">
      <c r="A19" s="23"/>
      <c r="B19" s="15"/>
      <c r="C19" s="11"/>
      <c r="D19" s="7" t="s">
        <v>31</v>
      </c>
      <c r="E19" s="127"/>
      <c r="F19" s="128"/>
      <c r="G19" s="128"/>
      <c r="H19" s="128"/>
      <c r="I19" s="128"/>
      <c r="J19" s="128"/>
      <c r="K19" s="129"/>
      <c r="L19" s="128"/>
    </row>
    <row r="20" spans="1:12" ht="15">
      <c r="A20" s="23"/>
      <c r="B20" s="15"/>
      <c r="C20" s="11"/>
      <c r="D20" s="7" t="s">
        <v>32</v>
      </c>
      <c r="E20" s="127"/>
      <c r="F20" s="128"/>
      <c r="G20" s="128"/>
      <c r="H20" s="128"/>
      <c r="I20" s="128"/>
      <c r="J20" s="128"/>
      <c r="K20" s="129"/>
      <c r="L20" s="128"/>
    </row>
    <row r="21" spans="1:12" ht="1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2</v>
      </c>
      <c r="C24" s="164" t="s">
        <v>4</v>
      </c>
      <c r="D24" s="165"/>
      <c r="E24" s="31"/>
      <c r="F24" s="32">
        <f>F13+F23</f>
        <v>0</v>
      </c>
      <c r="G24" s="32">
        <f t="shared" ref="G24:J24" si="4">G13+G23</f>
        <v>9.68</v>
      </c>
      <c r="H24" s="32">
        <f t="shared" si="4"/>
        <v>15.879999999999999</v>
      </c>
      <c r="I24" s="32">
        <f t="shared" si="4"/>
        <v>84.14</v>
      </c>
      <c r="J24" s="32">
        <f t="shared" si="4"/>
        <v>518.20000000000005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3</v>
      </c>
      <c r="C25" s="22" t="s">
        <v>20</v>
      </c>
      <c r="D25" s="5" t="s">
        <v>21</v>
      </c>
      <c r="E25" s="83" t="s">
        <v>49</v>
      </c>
      <c r="F25" s="55">
        <v>290</v>
      </c>
      <c r="G25" s="160">
        <v>12.6</v>
      </c>
      <c r="H25" s="160">
        <v>13.82</v>
      </c>
      <c r="I25" s="161">
        <v>32.659999999999997</v>
      </c>
      <c r="J25" s="160">
        <v>305.42</v>
      </c>
      <c r="K25" s="61"/>
      <c r="L25" s="137"/>
    </row>
    <row r="26" spans="1:12" ht="15">
      <c r="A26" s="14"/>
      <c r="B26" s="15"/>
      <c r="C26" s="11"/>
      <c r="D26" s="6"/>
      <c r="E26" s="53"/>
      <c r="F26" s="52"/>
      <c r="G26" s="50"/>
      <c r="H26" s="51"/>
      <c r="I26" s="51"/>
      <c r="J26" s="54"/>
      <c r="K26" s="129"/>
      <c r="L26" s="128"/>
    </row>
    <row r="27" spans="1:12" ht="15">
      <c r="A27" s="14"/>
      <c r="B27" s="15"/>
      <c r="C27" s="11"/>
      <c r="D27" s="7" t="s">
        <v>22</v>
      </c>
      <c r="E27" s="82" t="s">
        <v>50</v>
      </c>
      <c r="F27" s="57" t="s">
        <v>51</v>
      </c>
      <c r="G27" s="58">
        <v>0.7</v>
      </c>
      <c r="H27" s="59">
        <v>0.3</v>
      </c>
      <c r="I27" s="59">
        <v>20.76</v>
      </c>
      <c r="J27" s="74">
        <f>(G27+I27)*4+(H27*9)</f>
        <v>88.54</v>
      </c>
      <c r="K27" s="62" t="s">
        <v>53</v>
      </c>
      <c r="L27" s="128"/>
    </row>
    <row r="28" spans="1:12" ht="15">
      <c r="A28" s="14"/>
      <c r="B28" s="15"/>
      <c r="C28" s="11"/>
      <c r="D28" s="7" t="s">
        <v>23</v>
      </c>
      <c r="E28" s="56" t="s">
        <v>47</v>
      </c>
      <c r="F28" s="57" t="s">
        <v>52</v>
      </c>
      <c r="G28" s="58">
        <v>3.29</v>
      </c>
      <c r="H28" s="59">
        <v>0.41</v>
      </c>
      <c r="I28" s="59">
        <v>23.9</v>
      </c>
      <c r="J28" s="63">
        <f>(G28+I28)*4+(H28*9)</f>
        <v>112.44999999999999</v>
      </c>
      <c r="K28" s="129"/>
      <c r="L28" s="128"/>
    </row>
    <row r="29" spans="1:12" ht="15">
      <c r="A29" s="14"/>
      <c r="B29" s="15"/>
      <c r="C29" s="11"/>
      <c r="D29" s="7" t="s">
        <v>24</v>
      </c>
      <c r="E29" s="127"/>
      <c r="F29" s="128"/>
      <c r="G29" s="128"/>
      <c r="H29" s="128"/>
      <c r="I29" s="128"/>
      <c r="J29" s="128"/>
      <c r="K29" s="129"/>
      <c r="L29" s="128"/>
    </row>
    <row r="30" spans="1:12" ht="15">
      <c r="A30" s="14"/>
      <c r="B30" s="15"/>
      <c r="C30" s="11"/>
      <c r="D30" s="6"/>
      <c r="E30" s="53"/>
      <c r="F30" s="52"/>
      <c r="G30" s="50"/>
      <c r="H30" s="51"/>
      <c r="I30" s="51"/>
      <c r="J30" s="54"/>
      <c r="K30" s="62"/>
      <c r="L30" s="128"/>
    </row>
    <row r="31" spans="1:12" ht="15">
      <c r="A31" s="14"/>
      <c r="B31" s="15"/>
      <c r="C31" s="11"/>
      <c r="D31" s="6"/>
      <c r="E31" s="127"/>
      <c r="F31" s="128"/>
      <c r="G31" s="128"/>
      <c r="H31" s="128"/>
      <c r="I31" s="128"/>
      <c r="J31" s="128"/>
      <c r="K31" s="129"/>
      <c r="L31" s="128"/>
    </row>
    <row r="32" spans="1:12" ht="15">
      <c r="A32" s="16"/>
      <c r="B32" s="17"/>
      <c r="C32" s="8"/>
      <c r="D32" s="18" t="s">
        <v>33</v>
      </c>
      <c r="E32" s="138"/>
      <c r="F32" s="139">
        <v>500</v>
      </c>
      <c r="G32" s="162">
        <f>SUM(G25:G31)</f>
        <v>16.59</v>
      </c>
      <c r="H32" s="162">
        <f>SUM(H25:H31)</f>
        <v>14.530000000000001</v>
      </c>
      <c r="I32" s="162">
        <f>SUM(I25:I31)</f>
        <v>77.319999999999993</v>
      </c>
      <c r="J32" s="162">
        <f>SUM(J25:J31)</f>
        <v>506.41</v>
      </c>
      <c r="K32" s="140"/>
      <c r="L32" s="139">
        <f t="shared" ref="L32" si="6">SUM(L25:L31)</f>
        <v>0</v>
      </c>
    </row>
    <row r="33" spans="1:12" ht="15">
      <c r="A33" s="13">
        <f>A25</f>
        <v>1</v>
      </c>
      <c r="B33" s="13">
        <v>3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5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5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5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7">SUM(G33:G41)</f>
        <v>0</v>
      </c>
      <c r="H42" s="19">
        <f t="shared" ref="H42" si="8">SUM(H33:H41)</f>
        <v>0</v>
      </c>
      <c r="I42" s="19">
        <f t="shared" ref="I42" si="9">SUM(I33:I41)</f>
        <v>0</v>
      </c>
      <c r="J42" s="19">
        <f t="shared" ref="J42:L42" si="10">SUM(J33:J41)</f>
        <v>0</v>
      </c>
      <c r="K42" s="25"/>
      <c r="L42" s="19">
        <f t="shared" si="10"/>
        <v>0</v>
      </c>
    </row>
    <row r="43" spans="1:12" ht="15.75" customHeight="1" thickBot="1">
      <c r="A43" s="33">
        <f>A25</f>
        <v>1</v>
      </c>
      <c r="B43" s="33">
        <f>B25</f>
        <v>3</v>
      </c>
      <c r="C43" s="164" t="s">
        <v>4</v>
      </c>
      <c r="D43" s="165"/>
      <c r="E43" s="31"/>
      <c r="F43" s="32">
        <f>F32+F42</f>
        <v>500</v>
      </c>
      <c r="G43" s="32">
        <f t="shared" ref="G43" si="11">G32+G42</f>
        <v>16.59</v>
      </c>
      <c r="H43" s="32">
        <f t="shared" ref="H43" si="12">H32+H42</f>
        <v>14.530000000000001</v>
      </c>
      <c r="I43" s="32">
        <f t="shared" ref="I43" si="13">I32+I42</f>
        <v>77.319999999999993</v>
      </c>
      <c r="J43" s="32">
        <f t="shared" ref="J43:L43" si="14">J32+J42</f>
        <v>506.41</v>
      </c>
      <c r="K43" s="32"/>
      <c r="L43" s="32">
        <f t="shared" si="14"/>
        <v>0</v>
      </c>
    </row>
    <row r="44" spans="1:12" ht="15">
      <c r="A44" s="20">
        <v>1</v>
      </c>
      <c r="B44" s="21">
        <v>4</v>
      </c>
      <c r="C44" s="22" t="s">
        <v>20</v>
      </c>
      <c r="D44" s="5" t="s">
        <v>21</v>
      </c>
      <c r="E44" s="73" t="s">
        <v>85</v>
      </c>
      <c r="F44" s="57" t="s">
        <v>57</v>
      </c>
      <c r="G44" s="87">
        <v>32.299999999999997</v>
      </c>
      <c r="H44" s="87">
        <v>23.94</v>
      </c>
      <c r="I44" s="88">
        <v>46.84</v>
      </c>
      <c r="J44" s="65">
        <v>495.1</v>
      </c>
      <c r="K44" s="66"/>
      <c r="L44" s="39"/>
    </row>
    <row r="45" spans="1:12" ht="15">
      <c r="A45" s="23"/>
      <c r="B45" s="15"/>
      <c r="C45" s="11"/>
      <c r="D45" s="6"/>
      <c r="E45" s="40"/>
      <c r="F45" s="41"/>
      <c r="G45" s="41"/>
      <c r="H45" s="41"/>
      <c r="I45" s="41"/>
      <c r="J45" s="41"/>
      <c r="K45" s="42"/>
      <c r="L45" s="41"/>
    </row>
    <row r="46" spans="1:12" ht="15">
      <c r="A46" s="23"/>
      <c r="B46" s="15"/>
      <c r="C46" s="11"/>
      <c r="D46" s="7" t="s">
        <v>22</v>
      </c>
      <c r="E46" s="56" t="s">
        <v>86</v>
      </c>
      <c r="F46" s="57" t="s">
        <v>45</v>
      </c>
      <c r="G46" s="58">
        <v>0.13</v>
      </c>
      <c r="H46" s="59">
        <v>0.02</v>
      </c>
      <c r="I46" s="59">
        <v>15.2</v>
      </c>
      <c r="J46" s="74">
        <v>61.5</v>
      </c>
      <c r="K46" s="62" t="s">
        <v>54</v>
      </c>
      <c r="L46" s="41"/>
    </row>
    <row r="47" spans="1:12" ht="15">
      <c r="A47" s="23"/>
      <c r="B47" s="15"/>
      <c r="C47" s="11"/>
      <c r="D47" s="7" t="s">
        <v>23</v>
      </c>
      <c r="E47" s="56" t="s">
        <v>47</v>
      </c>
      <c r="F47" s="57" t="s">
        <v>48</v>
      </c>
      <c r="G47" s="58">
        <v>2.4700000000000002</v>
      </c>
      <c r="H47" s="59">
        <v>0.31</v>
      </c>
      <c r="I47" s="59">
        <v>17.93</v>
      </c>
      <c r="J47" s="63">
        <v>84.39</v>
      </c>
      <c r="K47" s="42"/>
      <c r="L47" s="41"/>
    </row>
    <row r="48" spans="1:12" ht="15">
      <c r="A48" s="23"/>
      <c r="B48" s="15"/>
      <c r="C48" s="11"/>
      <c r="D48" s="7" t="s">
        <v>24</v>
      </c>
      <c r="E48" s="67"/>
      <c r="F48" s="68"/>
      <c r="G48" s="69"/>
      <c r="H48" s="70"/>
      <c r="I48" s="114"/>
      <c r="J48" s="71"/>
      <c r="K48" s="72"/>
      <c r="L48" s="41"/>
    </row>
    <row r="49" spans="1:12" ht="1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>
      <c r="A50" s="23"/>
      <c r="B50" s="15"/>
      <c r="C50" s="11"/>
      <c r="D50" s="6"/>
      <c r="E50" s="40"/>
      <c r="F50" s="41"/>
      <c r="G50" s="163"/>
      <c r="H50" s="41"/>
      <c r="I50" s="41"/>
      <c r="J50" s="41"/>
      <c r="K50" s="42"/>
      <c r="L50" s="41"/>
    </row>
    <row r="51" spans="1:12" ht="15">
      <c r="A51" s="24"/>
      <c r="B51" s="17"/>
      <c r="C51" s="8"/>
      <c r="D51" s="18" t="s">
        <v>33</v>
      </c>
      <c r="E51" s="9"/>
      <c r="F51" s="19">
        <v>542</v>
      </c>
      <c r="G51" s="86">
        <v>25.67</v>
      </c>
      <c r="H51" s="86">
        <f>SUM(H44:H50)</f>
        <v>24.27</v>
      </c>
      <c r="I51" s="86">
        <v>79.97</v>
      </c>
      <c r="J51" s="19">
        <v>640.99</v>
      </c>
      <c r="K51" s="25"/>
      <c r="L51" s="19"/>
    </row>
    <row r="52" spans="1:12" ht="15">
      <c r="A52" s="26">
        <f>A44</f>
        <v>1</v>
      </c>
      <c r="B52" s="13">
        <v>4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5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5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5">SUM(G52:G60)</f>
        <v>0</v>
      </c>
      <c r="H61" s="19">
        <f t="shared" ref="H61" si="16">SUM(H52:H60)</f>
        <v>0</v>
      </c>
      <c r="I61" s="19">
        <f t="shared" ref="I61" si="17">SUM(I52:I60)</f>
        <v>0</v>
      </c>
      <c r="J61" s="19">
        <f t="shared" ref="J61:L61" si="18">SUM(J52:J60)</f>
        <v>0</v>
      </c>
      <c r="K61" s="25"/>
      <c r="L61" s="19">
        <f t="shared" si="18"/>
        <v>0</v>
      </c>
    </row>
    <row r="62" spans="1:12" ht="15.75" customHeight="1">
      <c r="A62" s="29">
        <f>A44</f>
        <v>1</v>
      </c>
      <c r="B62" s="30">
        <f>B44</f>
        <v>4</v>
      </c>
      <c r="C62" s="164" t="s">
        <v>4</v>
      </c>
      <c r="D62" s="165"/>
      <c r="E62" s="31"/>
      <c r="F62" s="32">
        <f>F51+F61</f>
        <v>542</v>
      </c>
      <c r="G62" s="32">
        <f t="shared" ref="G62" si="19">G51+G61</f>
        <v>25.67</v>
      </c>
      <c r="H62" s="32">
        <f t="shared" ref="H62" si="20">H51+H61</f>
        <v>24.27</v>
      </c>
      <c r="I62" s="32">
        <f t="shared" ref="I62" si="21">I51+I61</f>
        <v>79.97</v>
      </c>
      <c r="J62" s="32">
        <f t="shared" ref="J62:L62" si="22">J51+J61</f>
        <v>640.99</v>
      </c>
      <c r="K62" s="32"/>
      <c r="L62" s="32">
        <f t="shared" si="22"/>
        <v>0</v>
      </c>
    </row>
    <row r="63" spans="1:12" ht="15">
      <c r="A63" s="20">
        <v>1</v>
      </c>
      <c r="B63" s="21">
        <v>5</v>
      </c>
      <c r="C63" s="22" t="s">
        <v>20</v>
      </c>
      <c r="D63" s="5" t="s">
        <v>21</v>
      </c>
      <c r="E63" s="64" t="s">
        <v>58</v>
      </c>
      <c r="F63" s="57" t="s">
        <v>60</v>
      </c>
      <c r="G63" s="89">
        <v>20.46</v>
      </c>
      <c r="H63" s="90">
        <v>15.48</v>
      </c>
      <c r="I63" s="90">
        <v>49.2</v>
      </c>
      <c r="J63" s="74">
        <v>417.96</v>
      </c>
      <c r="K63" s="62" t="s">
        <v>59</v>
      </c>
      <c r="L63" s="39"/>
    </row>
    <row r="64" spans="1:12" ht="15">
      <c r="A64" s="23"/>
      <c r="B64" s="15"/>
      <c r="C64" s="11"/>
      <c r="D64" s="6"/>
      <c r="E64" s="56"/>
      <c r="F64" s="75"/>
      <c r="G64" s="76"/>
      <c r="H64" s="59"/>
      <c r="I64" s="59"/>
      <c r="J64" s="60"/>
      <c r="K64" s="62"/>
      <c r="L64" s="41"/>
    </row>
    <row r="65" spans="1:12" ht="15">
      <c r="A65" s="23"/>
      <c r="B65" s="15"/>
      <c r="C65" s="11"/>
      <c r="D65" s="7" t="s">
        <v>22</v>
      </c>
      <c r="E65" s="56" t="s">
        <v>61</v>
      </c>
      <c r="F65" s="91">
        <v>215</v>
      </c>
      <c r="G65" s="92">
        <v>0.2</v>
      </c>
      <c r="H65" s="93">
        <v>0.02</v>
      </c>
      <c r="I65" s="93">
        <v>15</v>
      </c>
      <c r="J65" s="74">
        <v>60.98</v>
      </c>
      <c r="K65" s="62" t="s">
        <v>62</v>
      </c>
      <c r="L65" s="41"/>
    </row>
    <row r="66" spans="1:12" ht="15">
      <c r="A66" s="23"/>
      <c r="B66" s="15"/>
      <c r="C66" s="11"/>
      <c r="D66" s="7" t="s">
        <v>23</v>
      </c>
      <c r="E66" s="56"/>
      <c r="F66" s="57"/>
      <c r="G66" s="58"/>
      <c r="H66" s="59"/>
      <c r="I66" s="59"/>
      <c r="J66" s="63"/>
      <c r="K66" s="42"/>
      <c r="L66" s="41"/>
    </row>
    <row r="67" spans="1:12" ht="15">
      <c r="A67" s="23"/>
      <c r="B67" s="15"/>
      <c r="C67" s="11"/>
      <c r="D67" s="7" t="s">
        <v>24</v>
      </c>
      <c r="E67" s="67" t="s">
        <v>63</v>
      </c>
      <c r="F67" s="94" t="s">
        <v>64</v>
      </c>
      <c r="G67" s="95">
        <v>0.52</v>
      </c>
      <c r="H67" s="96">
        <v>0.52</v>
      </c>
      <c r="I67" s="96">
        <v>12.74</v>
      </c>
      <c r="J67" s="41">
        <v>52.72</v>
      </c>
      <c r="K67" s="42" t="s">
        <v>65</v>
      </c>
      <c r="L67" s="41"/>
    </row>
    <row r="68" spans="1:12" ht="1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>
      <c r="A70" s="24"/>
      <c r="B70" s="17"/>
      <c r="C70" s="8"/>
      <c r="D70" s="18" t="s">
        <v>33</v>
      </c>
      <c r="E70" s="9"/>
      <c r="F70" s="19">
        <v>515</v>
      </c>
      <c r="G70" s="19">
        <f t="shared" ref="G70" si="23">SUM(G63:G69)</f>
        <v>21.18</v>
      </c>
      <c r="H70" s="19">
        <f t="shared" ref="H70" si="24">SUM(H63:H69)</f>
        <v>16.02</v>
      </c>
      <c r="I70" s="19">
        <f t="shared" ref="I70" si="25">SUM(I63:I69)</f>
        <v>76.94</v>
      </c>
      <c r="J70" s="19">
        <v>536.66</v>
      </c>
      <c r="K70" s="25"/>
      <c r="L70" s="19">
        <f t="shared" ref="L70" si="26">SUM(L63:L69)</f>
        <v>0</v>
      </c>
    </row>
    <row r="71" spans="1:12" ht="15">
      <c r="A71" s="26">
        <f>A63</f>
        <v>1</v>
      </c>
      <c r="B71" s="13">
        <v>5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5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5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27">SUM(G71:G79)</f>
        <v>0</v>
      </c>
      <c r="H80" s="19">
        <f t="shared" ref="H80" si="28">SUM(H71:H79)</f>
        <v>0</v>
      </c>
      <c r="I80" s="19">
        <f t="shared" ref="I80" si="29">SUM(I71:I79)</f>
        <v>0</v>
      </c>
      <c r="J80" s="19">
        <f t="shared" ref="J80:L80" si="30">SUM(J71:J79)</f>
        <v>0</v>
      </c>
      <c r="K80" s="25"/>
      <c r="L80" s="19">
        <f t="shared" si="30"/>
        <v>0</v>
      </c>
    </row>
    <row r="81" spans="1:12" ht="15.75" customHeight="1" thickBot="1">
      <c r="A81" s="29">
        <f>A63</f>
        <v>1</v>
      </c>
      <c r="B81" s="30">
        <f>B63</f>
        <v>5</v>
      </c>
      <c r="C81" s="164" t="s">
        <v>4</v>
      </c>
      <c r="D81" s="165"/>
      <c r="E81" s="31"/>
      <c r="F81" s="32">
        <f>F70+F80</f>
        <v>515</v>
      </c>
      <c r="G81" s="32">
        <f t="shared" ref="G81" si="31">G70+G80</f>
        <v>21.18</v>
      </c>
      <c r="H81" s="32">
        <f t="shared" ref="H81" si="32">H70+H80</f>
        <v>16.02</v>
      </c>
      <c r="I81" s="32">
        <f t="shared" ref="I81" si="33">I70+I80</f>
        <v>76.94</v>
      </c>
      <c r="J81" s="32">
        <f t="shared" ref="J81:L81" si="34">J70+J80</f>
        <v>536.66</v>
      </c>
      <c r="K81" s="32"/>
      <c r="L81" s="32">
        <f t="shared" si="34"/>
        <v>0</v>
      </c>
    </row>
    <row r="82" spans="1:12" ht="15.75" thickBot="1">
      <c r="A82" s="20">
        <v>2</v>
      </c>
      <c r="B82" s="21">
        <v>1</v>
      </c>
      <c r="C82" s="22" t="s">
        <v>20</v>
      </c>
      <c r="D82" s="5" t="s">
        <v>21</v>
      </c>
      <c r="E82" s="83" t="s">
        <v>66</v>
      </c>
      <c r="F82" s="91">
        <v>260</v>
      </c>
      <c r="G82" s="97">
        <v>17.11</v>
      </c>
      <c r="H82" s="98">
        <v>13.4</v>
      </c>
      <c r="I82" s="98">
        <v>41.3</v>
      </c>
      <c r="J82" s="79">
        <v>354.24</v>
      </c>
      <c r="K82" s="61" t="s">
        <v>67</v>
      </c>
      <c r="L82" s="39"/>
    </row>
    <row r="83" spans="1:12" ht="15">
      <c r="A83" s="23"/>
      <c r="B83" s="15"/>
      <c r="C83" s="11"/>
      <c r="D83" s="6"/>
      <c r="E83" s="40"/>
      <c r="F83" s="41"/>
      <c r="G83" s="41"/>
      <c r="H83" s="41"/>
      <c r="I83" s="41"/>
      <c r="J83" s="41"/>
      <c r="K83" s="61"/>
      <c r="L83" s="41"/>
    </row>
    <row r="84" spans="1:12" ht="15">
      <c r="A84" s="23"/>
      <c r="B84" s="15"/>
      <c r="C84" s="11"/>
      <c r="D84" s="7" t="s">
        <v>22</v>
      </c>
      <c r="E84" s="83" t="s">
        <v>68</v>
      </c>
      <c r="F84" s="99" t="s">
        <v>51</v>
      </c>
      <c r="G84" s="97">
        <v>3.12</v>
      </c>
      <c r="H84" s="98">
        <v>2.67</v>
      </c>
      <c r="I84" s="98">
        <v>24.17</v>
      </c>
      <c r="J84" s="63">
        <v>133.19</v>
      </c>
      <c r="K84" s="62" t="s">
        <v>69</v>
      </c>
      <c r="L84" s="41"/>
    </row>
    <row r="85" spans="1:12" ht="15">
      <c r="A85" s="23"/>
      <c r="B85" s="15"/>
      <c r="C85" s="11"/>
      <c r="D85" s="7" t="s">
        <v>23</v>
      </c>
      <c r="E85" s="101" t="s">
        <v>55</v>
      </c>
      <c r="F85" s="49" t="s">
        <v>52</v>
      </c>
      <c r="G85" s="84">
        <v>2.5499999999999998</v>
      </c>
      <c r="H85" s="84">
        <v>7.56</v>
      </c>
      <c r="I85" s="85">
        <v>18.059999999999999</v>
      </c>
      <c r="J85" s="54">
        <f>(G85+I85)*4+(H85*9)</f>
        <v>150.47999999999999</v>
      </c>
      <c r="K85" s="42" t="s">
        <v>56</v>
      </c>
      <c r="L85" s="41"/>
    </row>
    <row r="86" spans="1:12" ht="15">
      <c r="A86" s="23"/>
      <c r="B86" s="15"/>
      <c r="C86" s="11"/>
      <c r="D86" s="7" t="s">
        <v>24</v>
      </c>
      <c r="E86" s="67"/>
      <c r="F86" s="68"/>
      <c r="G86" s="69"/>
      <c r="H86" s="70"/>
      <c r="I86" s="70"/>
      <c r="J86" s="71"/>
      <c r="K86" s="72"/>
      <c r="L86" s="41"/>
    </row>
    <row r="87" spans="1:12" ht="15">
      <c r="A87" s="23"/>
      <c r="B87" s="15"/>
      <c r="C87" s="11"/>
      <c r="D87" s="6"/>
      <c r="E87" s="56"/>
      <c r="F87" s="62"/>
      <c r="G87" s="58"/>
      <c r="H87" s="59"/>
      <c r="I87" s="59"/>
      <c r="J87" s="63"/>
      <c r="K87" s="62"/>
      <c r="L87" s="41"/>
    </row>
    <row r="88" spans="1:12" ht="1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>
      <c r="A89" s="24"/>
      <c r="B89" s="17"/>
      <c r="C89" s="8"/>
      <c r="D89" s="18" t="s">
        <v>33</v>
      </c>
      <c r="E89" s="9"/>
      <c r="F89" s="19">
        <v>500</v>
      </c>
      <c r="G89" s="86">
        <f>SUM(G82:G88)</f>
        <v>22.78</v>
      </c>
      <c r="H89" s="86">
        <f>SUM(H82:H88)</f>
        <v>23.63</v>
      </c>
      <c r="I89" s="86">
        <f>SUM(I82:I88)</f>
        <v>83.53</v>
      </c>
      <c r="J89" s="19">
        <f>SUM(J82:J88)</f>
        <v>637.91</v>
      </c>
      <c r="K89" s="25"/>
      <c r="L89" s="19">
        <f t="shared" ref="L89" si="35">SUM(L82:L88)</f>
        <v>0</v>
      </c>
    </row>
    <row r="90" spans="1:12" ht="15">
      <c r="A90" s="26">
        <f>A82</f>
        <v>2</v>
      </c>
      <c r="B90" s="13">
        <v>1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5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5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36">SUM(G90:G98)</f>
        <v>0</v>
      </c>
      <c r="H99" s="19">
        <f t="shared" ref="H99" si="37">SUM(H90:H98)</f>
        <v>0</v>
      </c>
      <c r="I99" s="19">
        <f t="shared" ref="I99" si="38">SUM(I90:I98)</f>
        <v>0</v>
      </c>
      <c r="J99" s="19">
        <f t="shared" ref="J99:L99" si="39">SUM(J90:J98)</f>
        <v>0</v>
      </c>
      <c r="K99" s="25"/>
      <c r="L99" s="19">
        <f t="shared" si="39"/>
        <v>0</v>
      </c>
    </row>
    <row r="100" spans="1:12" ht="15.75" customHeight="1" thickBot="1">
      <c r="A100" s="29">
        <f>A82</f>
        <v>2</v>
      </c>
      <c r="B100" s="30">
        <f>B82</f>
        <v>1</v>
      </c>
      <c r="C100" s="164" t="s">
        <v>4</v>
      </c>
      <c r="D100" s="165"/>
      <c r="E100" s="31"/>
      <c r="F100" s="32">
        <f>F89+F99</f>
        <v>500</v>
      </c>
      <c r="G100" s="32">
        <f t="shared" ref="G100" si="40">G89+G99</f>
        <v>22.78</v>
      </c>
      <c r="H100" s="32">
        <f t="shared" ref="H100" si="41">H89+H99</f>
        <v>23.63</v>
      </c>
      <c r="I100" s="32">
        <f t="shared" ref="I100" si="42">I89+I99</f>
        <v>83.53</v>
      </c>
      <c r="J100" s="32">
        <f t="shared" ref="J100:L100" si="43">J89+J99</f>
        <v>637.91</v>
      </c>
      <c r="K100" s="32"/>
      <c r="L100" s="32">
        <f t="shared" si="43"/>
        <v>0</v>
      </c>
    </row>
    <row r="101" spans="1:12" ht="15">
      <c r="A101" s="20">
        <v>2</v>
      </c>
      <c r="B101" s="21">
        <v>2</v>
      </c>
      <c r="C101" s="22" t="s">
        <v>20</v>
      </c>
      <c r="D101" s="5" t="s">
        <v>21</v>
      </c>
      <c r="E101" s="77" t="s">
        <v>71</v>
      </c>
      <c r="F101" s="102" t="s">
        <v>51</v>
      </c>
      <c r="G101" s="103">
        <v>5.67</v>
      </c>
      <c r="H101" s="104">
        <v>5.28</v>
      </c>
      <c r="I101" s="104">
        <v>32.549999999999997</v>
      </c>
      <c r="J101" s="60">
        <v>200.4</v>
      </c>
      <c r="K101" s="62" t="s">
        <v>72</v>
      </c>
      <c r="L101" s="39"/>
    </row>
    <row r="102" spans="1:12" ht="15">
      <c r="A102" s="23"/>
      <c r="B102" s="15"/>
      <c r="C102" s="11"/>
      <c r="D102" s="6"/>
      <c r="E102" s="56"/>
      <c r="F102" s="80"/>
      <c r="G102" s="76"/>
      <c r="H102" s="59"/>
      <c r="I102" s="59"/>
      <c r="J102" s="60"/>
      <c r="K102" s="62"/>
      <c r="L102" s="41"/>
    </row>
    <row r="103" spans="1:12" ht="15">
      <c r="A103" s="23"/>
      <c r="B103" s="15"/>
      <c r="C103" s="11"/>
      <c r="D103" s="7" t="s">
        <v>22</v>
      </c>
      <c r="E103" s="56" t="s">
        <v>70</v>
      </c>
      <c r="F103" s="102" t="s">
        <v>51</v>
      </c>
      <c r="G103" s="105">
        <v>4.2</v>
      </c>
      <c r="H103" s="106">
        <v>3.62</v>
      </c>
      <c r="I103" s="106">
        <v>21.28</v>
      </c>
      <c r="J103" s="60">
        <v>134.5</v>
      </c>
      <c r="K103" s="62" t="s">
        <v>73</v>
      </c>
      <c r="L103" s="41"/>
    </row>
    <row r="104" spans="1:12" ht="15">
      <c r="A104" s="23"/>
      <c r="B104" s="15"/>
      <c r="C104" s="11"/>
      <c r="D104" s="7" t="s">
        <v>23</v>
      </c>
      <c r="E104" s="101" t="s">
        <v>55</v>
      </c>
      <c r="F104" s="107">
        <v>40</v>
      </c>
      <c r="G104" s="108">
        <v>2.5499999999999998</v>
      </c>
      <c r="H104" s="109">
        <v>7.56</v>
      </c>
      <c r="I104" s="110">
        <v>18.059999999999999</v>
      </c>
      <c r="J104" s="63">
        <v>150.47999999999999</v>
      </c>
      <c r="K104" s="111" t="s">
        <v>56</v>
      </c>
      <c r="L104" s="41"/>
    </row>
    <row r="105" spans="1:12" ht="15">
      <c r="A105" s="23"/>
      <c r="B105" s="15"/>
      <c r="C105" s="11"/>
      <c r="D105" s="7" t="s">
        <v>24</v>
      </c>
      <c r="E105" s="67" t="s">
        <v>63</v>
      </c>
      <c r="F105" s="112" t="s">
        <v>64</v>
      </c>
      <c r="G105" s="113">
        <v>0.52</v>
      </c>
      <c r="H105" s="114">
        <v>0.52</v>
      </c>
      <c r="I105" s="114">
        <v>12.74</v>
      </c>
      <c r="J105" s="41">
        <v>57.72</v>
      </c>
      <c r="K105" s="72" t="s">
        <v>65</v>
      </c>
      <c r="L105" s="41"/>
    </row>
    <row r="106" spans="1:12" ht="15">
      <c r="A106" s="23"/>
      <c r="B106" s="15"/>
      <c r="C106" s="11"/>
      <c r="D106" s="6"/>
      <c r="E106" s="56"/>
      <c r="F106" s="62"/>
      <c r="G106" s="58"/>
      <c r="H106" s="59"/>
      <c r="I106" s="59"/>
      <c r="J106" s="63"/>
      <c r="K106" s="62"/>
      <c r="L106" s="41"/>
    </row>
    <row r="107" spans="1:12" ht="1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.75" thickBot="1">
      <c r="A108" s="24"/>
      <c r="B108" s="17"/>
      <c r="C108" s="8"/>
      <c r="D108" s="18" t="s">
        <v>33</v>
      </c>
      <c r="E108" s="9"/>
      <c r="F108" s="115">
        <v>580</v>
      </c>
      <c r="G108" s="86">
        <f>SUM(G101:G107)</f>
        <v>12.940000000000001</v>
      </c>
      <c r="H108" s="86">
        <f>SUM(H101:H107)</f>
        <v>16.98</v>
      </c>
      <c r="I108" s="86">
        <f>SUM(I101:I107)</f>
        <v>84.63</v>
      </c>
      <c r="J108" s="19">
        <f>SUM(J101:J107)</f>
        <v>543.1</v>
      </c>
      <c r="K108" s="25"/>
      <c r="L108" s="19"/>
    </row>
    <row r="109" spans="1:12" ht="15">
      <c r="A109" s="26">
        <f>A101</f>
        <v>2</v>
      </c>
      <c r="B109" s="13">
        <v>2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44">SUM(G109:G117)</f>
        <v>0</v>
      </c>
      <c r="H118" s="19">
        <f t="shared" si="44"/>
        <v>0</v>
      </c>
      <c r="I118" s="19">
        <f t="shared" si="44"/>
        <v>0</v>
      </c>
      <c r="J118" s="19">
        <f t="shared" si="44"/>
        <v>0</v>
      </c>
      <c r="K118" s="25"/>
      <c r="L118" s="19">
        <f t="shared" ref="L118" si="45">SUM(L109:L117)</f>
        <v>0</v>
      </c>
    </row>
    <row r="119" spans="1:12" ht="15.75" thickBot="1">
      <c r="A119" s="29">
        <f>A101</f>
        <v>2</v>
      </c>
      <c r="B119" s="30">
        <f>B101</f>
        <v>2</v>
      </c>
      <c r="C119" s="164" t="s">
        <v>4</v>
      </c>
      <c r="D119" s="165"/>
      <c r="E119" s="31"/>
      <c r="F119" s="32">
        <f>F108+F118</f>
        <v>580</v>
      </c>
      <c r="G119" s="32">
        <f t="shared" ref="G119" si="46">G108+G118</f>
        <v>12.940000000000001</v>
      </c>
      <c r="H119" s="32">
        <f t="shared" ref="H119" si="47">H108+H118</f>
        <v>16.98</v>
      </c>
      <c r="I119" s="32">
        <f t="shared" ref="I119" si="48">I108+I118</f>
        <v>84.63</v>
      </c>
      <c r="J119" s="32">
        <f t="shared" ref="J119:L119" si="49">J108+J118</f>
        <v>543.1</v>
      </c>
      <c r="K119" s="32"/>
      <c r="L119" s="32">
        <f t="shared" si="49"/>
        <v>0</v>
      </c>
    </row>
    <row r="120" spans="1:12" ht="15">
      <c r="A120" s="14">
        <v>2</v>
      </c>
      <c r="B120" s="15">
        <v>3</v>
      </c>
      <c r="C120" s="22" t="s">
        <v>20</v>
      </c>
      <c r="D120" s="5" t="s">
        <v>21</v>
      </c>
      <c r="E120" s="56" t="s">
        <v>74</v>
      </c>
      <c r="F120" s="78" t="s">
        <v>75</v>
      </c>
      <c r="G120" s="170">
        <v>16.760000000000002</v>
      </c>
      <c r="H120" s="171">
        <v>11.8</v>
      </c>
      <c r="I120" s="172">
        <v>32.44</v>
      </c>
      <c r="J120" s="63">
        <v>303</v>
      </c>
      <c r="K120" s="61" t="s">
        <v>76</v>
      </c>
      <c r="L120" s="39"/>
    </row>
    <row r="121" spans="1:12" ht="15">
      <c r="A121" s="14"/>
      <c r="B121" s="15"/>
      <c r="C121" s="11"/>
      <c r="D121" s="6"/>
      <c r="E121" s="40"/>
      <c r="F121" s="173"/>
      <c r="G121" s="173"/>
      <c r="H121" s="173"/>
      <c r="I121" s="173"/>
      <c r="J121" s="173"/>
      <c r="K121" s="174"/>
      <c r="L121" s="41"/>
    </row>
    <row r="122" spans="1:12" ht="15">
      <c r="A122" s="14"/>
      <c r="B122" s="15"/>
      <c r="C122" s="11"/>
      <c r="D122" s="7" t="s">
        <v>22</v>
      </c>
      <c r="E122" s="56" t="s">
        <v>44</v>
      </c>
      <c r="F122" s="80" t="s">
        <v>45</v>
      </c>
      <c r="G122" s="116">
        <v>0.13</v>
      </c>
      <c r="H122" s="117">
        <v>0.02</v>
      </c>
      <c r="I122" s="117">
        <v>15.2</v>
      </c>
      <c r="J122" s="63">
        <v>61.5</v>
      </c>
      <c r="K122" s="62" t="s">
        <v>46</v>
      </c>
      <c r="L122" s="41"/>
    </row>
    <row r="123" spans="1:12" ht="15">
      <c r="A123" s="14"/>
      <c r="B123" s="15"/>
      <c r="C123" s="11"/>
      <c r="D123" s="7" t="s">
        <v>23</v>
      </c>
      <c r="E123" s="101" t="s">
        <v>55</v>
      </c>
      <c r="F123" s="175">
        <v>40</v>
      </c>
      <c r="G123" s="176">
        <v>2.5499999999999998</v>
      </c>
      <c r="H123" s="177">
        <v>7.56</v>
      </c>
      <c r="I123" s="178">
        <v>18.059999999999999</v>
      </c>
      <c r="J123" s="63">
        <v>150.47999999999999</v>
      </c>
      <c r="K123" s="174" t="s">
        <v>56</v>
      </c>
      <c r="L123" s="41"/>
    </row>
    <row r="124" spans="1:12" ht="15">
      <c r="A124" s="14"/>
      <c r="B124" s="15"/>
      <c r="C124" s="11"/>
      <c r="D124" s="7" t="s">
        <v>24</v>
      </c>
      <c r="E124" s="67"/>
      <c r="F124" s="68"/>
      <c r="G124" s="69"/>
      <c r="H124" s="70"/>
      <c r="I124" s="70"/>
      <c r="J124" s="71"/>
      <c r="K124" s="72"/>
      <c r="L124" s="41"/>
    </row>
    <row r="125" spans="1:12" ht="15">
      <c r="A125" s="14"/>
      <c r="B125" s="15"/>
      <c r="C125" s="11"/>
      <c r="D125" s="6"/>
      <c r="E125" s="56"/>
      <c r="F125" s="57"/>
      <c r="G125" s="58"/>
      <c r="H125" s="59"/>
      <c r="I125" s="59"/>
      <c r="J125" s="63"/>
      <c r="K125" s="62"/>
      <c r="L125" s="41"/>
    </row>
    <row r="126" spans="1:12" ht="1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.75" thickBot="1">
      <c r="A127" s="16"/>
      <c r="B127" s="17"/>
      <c r="C127" s="8"/>
      <c r="D127" s="18" t="s">
        <v>33</v>
      </c>
      <c r="E127" s="9"/>
      <c r="F127" s="81">
        <v>502</v>
      </c>
      <c r="G127" s="86">
        <f>SUM(G120:G126)</f>
        <v>19.440000000000001</v>
      </c>
      <c r="H127" s="86">
        <f>SUM(H120:H126)</f>
        <v>19.38</v>
      </c>
      <c r="I127" s="86">
        <f>SUM(I120:I126)</f>
        <v>65.7</v>
      </c>
      <c r="J127" s="19">
        <f>SUM(J120:J126)</f>
        <v>514.98</v>
      </c>
      <c r="K127" s="25"/>
      <c r="L127" s="19"/>
    </row>
    <row r="128" spans="1:12" ht="15">
      <c r="A128" s="13">
        <f>A120</f>
        <v>2</v>
      </c>
      <c r="B128" s="13">
        <v>3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50">SUM(G128:G136)</f>
        <v>0</v>
      </c>
      <c r="H137" s="19">
        <f t="shared" si="50"/>
        <v>0</v>
      </c>
      <c r="I137" s="19">
        <f t="shared" si="50"/>
        <v>0</v>
      </c>
      <c r="J137" s="19">
        <f t="shared" si="50"/>
        <v>0</v>
      </c>
      <c r="K137" s="25"/>
      <c r="L137" s="19">
        <f t="shared" ref="L137" si="51">SUM(L128:L136)</f>
        <v>0</v>
      </c>
    </row>
    <row r="138" spans="1:12" ht="15.75" thickBot="1">
      <c r="A138" s="33">
        <f>A120</f>
        <v>2</v>
      </c>
      <c r="B138" s="33">
        <f>B120</f>
        <v>3</v>
      </c>
      <c r="C138" s="164" t="s">
        <v>4</v>
      </c>
      <c r="D138" s="165"/>
      <c r="E138" s="31"/>
      <c r="F138" s="32">
        <f>F127+F137</f>
        <v>502</v>
      </c>
      <c r="G138" s="32">
        <f t="shared" ref="G138" si="52">G127+G137</f>
        <v>19.440000000000001</v>
      </c>
      <c r="H138" s="32">
        <f t="shared" ref="H138" si="53">H127+H137</f>
        <v>19.38</v>
      </c>
      <c r="I138" s="32">
        <f t="shared" ref="I138" si="54">I127+I137</f>
        <v>65.7</v>
      </c>
      <c r="J138" s="32">
        <f t="shared" ref="J138:L138" si="55">J127+J137</f>
        <v>514.98</v>
      </c>
      <c r="K138" s="32"/>
      <c r="L138" s="32">
        <f t="shared" si="55"/>
        <v>0</v>
      </c>
    </row>
    <row r="139" spans="1:12" ht="15">
      <c r="A139" s="20">
        <v>2</v>
      </c>
      <c r="B139" s="21">
        <v>4</v>
      </c>
      <c r="C139" s="22" t="s">
        <v>20</v>
      </c>
      <c r="D139" s="5" t="s">
        <v>21</v>
      </c>
      <c r="E139" s="77" t="s">
        <v>77</v>
      </c>
      <c r="F139" s="78" t="s">
        <v>78</v>
      </c>
      <c r="G139" s="118">
        <v>5.43</v>
      </c>
      <c r="H139" s="104">
        <v>4.2300000000000004</v>
      </c>
      <c r="I139" s="104">
        <v>38.270000000000003</v>
      </c>
      <c r="J139" s="74">
        <v>212.87</v>
      </c>
      <c r="K139" s="61" t="s">
        <v>79</v>
      </c>
      <c r="L139" s="39"/>
    </row>
    <row r="140" spans="1:12" ht="15">
      <c r="A140" s="23"/>
      <c r="B140" s="15"/>
      <c r="C140" s="11"/>
      <c r="D140" s="6"/>
      <c r="E140" s="40"/>
      <c r="F140" s="41"/>
      <c r="G140" s="41"/>
      <c r="H140" s="41"/>
      <c r="I140" s="41"/>
      <c r="J140" s="41"/>
      <c r="K140" s="42"/>
      <c r="L140" s="41"/>
    </row>
    <row r="141" spans="1:12" ht="15">
      <c r="A141" s="23"/>
      <c r="B141" s="15"/>
      <c r="C141" s="11"/>
      <c r="D141" s="7" t="s">
        <v>22</v>
      </c>
      <c r="E141" s="56" t="s">
        <v>61</v>
      </c>
      <c r="F141" s="62">
        <v>215</v>
      </c>
      <c r="G141" s="120">
        <v>0.2</v>
      </c>
      <c r="H141" s="106">
        <v>0.02</v>
      </c>
      <c r="I141" s="106">
        <v>15</v>
      </c>
      <c r="J141" s="74">
        <v>60.98</v>
      </c>
      <c r="K141" s="62" t="s">
        <v>62</v>
      </c>
      <c r="L141" s="41"/>
    </row>
    <row r="142" spans="1:12" ht="15.75" customHeight="1">
      <c r="A142" s="23"/>
      <c r="B142" s="15"/>
      <c r="C142" s="11"/>
      <c r="D142" s="7" t="s">
        <v>23</v>
      </c>
      <c r="E142" s="101" t="s">
        <v>55</v>
      </c>
      <c r="F142" s="119">
        <v>40</v>
      </c>
      <c r="G142" s="121">
        <v>2.5499999999999998</v>
      </c>
      <c r="H142" s="121">
        <v>7.56</v>
      </c>
      <c r="I142" s="122">
        <v>18.059999999999999</v>
      </c>
      <c r="J142" s="63">
        <v>150.47999999999999</v>
      </c>
      <c r="K142" s="123" t="s">
        <v>56</v>
      </c>
      <c r="L142" s="41"/>
    </row>
    <row r="143" spans="1:12" ht="15">
      <c r="A143" s="23"/>
      <c r="B143" s="15"/>
      <c r="C143" s="11"/>
      <c r="D143" s="7" t="s">
        <v>24</v>
      </c>
      <c r="E143" s="67" t="s">
        <v>63</v>
      </c>
      <c r="F143" s="68" t="s">
        <v>64</v>
      </c>
      <c r="G143" s="124">
        <v>0.52</v>
      </c>
      <c r="H143" s="114">
        <v>0.52</v>
      </c>
      <c r="I143" s="114">
        <v>12.74</v>
      </c>
      <c r="J143" s="41">
        <v>57.72</v>
      </c>
      <c r="K143" s="72" t="s">
        <v>65</v>
      </c>
      <c r="L143" s="41"/>
    </row>
    <row r="144" spans="1:12" ht="1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.75" thickBot="1">
      <c r="A146" s="24"/>
      <c r="B146" s="17"/>
      <c r="C146" s="8"/>
      <c r="D146" s="18" t="s">
        <v>33</v>
      </c>
      <c r="E146" s="9"/>
      <c r="F146" s="125" t="s">
        <v>80</v>
      </c>
      <c r="G146" s="86">
        <f>SUM(G139:G145)</f>
        <v>8.6999999999999993</v>
      </c>
      <c r="H146" s="86">
        <f>SUM(H139:H145)</f>
        <v>12.329999999999998</v>
      </c>
      <c r="I146" s="86">
        <f>SUM(I139:I145)</f>
        <v>84.07</v>
      </c>
      <c r="J146" s="86">
        <f>SUM(J139:J145)</f>
        <v>482.05000000000007</v>
      </c>
      <c r="K146" s="25"/>
      <c r="L146" s="19">
        <f t="shared" ref="L146" si="56">SUM(L139:L145)</f>
        <v>0</v>
      </c>
    </row>
    <row r="147" spans="1:12" ht="15">
      <c r="A147" s="26">
        <f>A139</f>
        <v>2</v>
      </c>
      <c r="B147" s="13">
        <v>4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4"/>
      <c r="B156" s="17"/>
      <c r="C156" s="8"/>
      <c r="D156" s="18" t="s">
        <v>33</v>
      </c>
      <c r="E156" s="9"/>
      <c r="F156" s="19"/>
      <c r="G156" s="19"/>
      <c r="H156" s="19"/>
      <c r="I156" s="19"/>
      <c r="J156" s="19"/>
      <c r="K156" s="25"/>
      <c r="L156" s="19">
        <f t="shared" ref="L156" si="57">SUM(L147:L155)</f>
        <v>0</v>
      </c>
    </row>
    <row r="157" spans="1:12" ht="15.75" thickBot="1">
      <c r="A157" s="29">
        <f>A139</f>
        <v>2</v>
      </c>
      <c r="B157" s="30">
        <f>B139</f>
        <v>4</v>
      </c>
      <c r="C157" s="164" t="s">
        <v>4</v>
      </c>
      <c r="D157" s="165"/>
      <c r="E157" s="31"/>
      <c r="F157" s="32"/>
      <c r="G157" s="32"/>
      <c r="H157" s="32"/>
      <c r="I157" s="32"/>
      <c r="J157" s="32"/>
      <c r="K157" s="32"/>
      <c r="L157" s="32">
        <f t="shared" ref="L157" si="58">L146+L156</f>
        <v>0</v>
      </c>
    </row>
    <row r="158" spans="1:12" ht="15">
      <c r="A158" s="20">
        <v>2</v>
      </c>
      <c r="B158" s="21">
        <v>5</v>
      </c>
      <c r="C158" s="22" t="s">
        <v>20</v>
      </c>
      <c r="D158" s="5" t="s">
        <v>21</v>
      </c>
      <c r="E158" s="56" t="s">
        <v>81</v>
      </c>
      <c r="F158" s="57" t="s">
        <v>57</v>
      </c>
      <c r="G158" s="120">
        <v>26.1</v>
      </c>
      <c r="H158" s="106">
        <v>23</v>
      </c>
      <c r="I158" s="106">
        <v>53.5</v>
      </c>
      <c r="J158" s="74">
        <v>525.4</v>
      </c>
      <c r="K158" s="62" t="s">
        <v>82</v>
      </c>
      <c r="L158" s="39"/>
    </row>
    <row r="159" spans="1:12" ht="15">
      <c r="A159" s="23"/>
      <c r="B159" s="15"/>
      <c r="C159" s="11"/>
      <c r="D159" s="6"/>
      <c r="E159" s="56"/>
      <c r="F159" s="62"/>
      <c r="G159" s="58"/>
      <c r="H159" s="59"/>
      <c r="I159" s="59"/>
      <c r="J159" s="63"/>
      <c r="K159" s="62"/>
      <c r="L159" s="41"/>
    </row>
    <row r="160" spans="1:12" ht="15">
      <c r="A160" s="23"/>
      <c r="B160" s="15"/>
      <c r="C160" s="11"/>
      <c r="D160" s="7" t="s">
        <v>22</v>
      </c>
      <c r="E160" s="82" t="s">
        <v>50</v>
      </c>
      <c r="F160" s="57" t="s">
        <v>51</v>
      </c>
      <c r="G160" s="120">
        <v>0.7</v>
      </c>
      <c r="H160" s="106">
        <v>0.3</v>
      </c>
      <c r="I160" s="106">
        <v>20.76</v>
      </c>
      <c r="J160" s="74">
        <v>88.54</v>
      </c>
      <c r="K160" s="62" t="s">
        <v>53</v>
      </c>
      <c r="L160" s="41"/>
    </row>
    <row r="161" spans="1:12" ht="15">
      <c r="A161" s="23"/>
      <c r="B161" s="15"/>
      <c r="C161" s="11"/>
      <c r="D161" s="7" t="s">
        <v>23</v>
      </c>
      <c r="E161" s="56" t="s">
        <v>47</v>
      </c>
      <c r="F161" s="57" t="s">
        <v>48</v>
      </c>
      <c r="G161" s="120">
        <v>2.4700000000000002</v>
      </c>
      <c r="H161" s="106">
        <v>0.31</v>
      </c>
      <c r="I161" s="106">
        <v>17.93</v>
      </c>
      <c r="J161" s="63">
        <v>84.39</v>
      </c>
      <c r="K161" s="42"/>
      <c r="L161" s="41"/>
    </row>
    <row r="162" spans="1:12" ht="1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.75" thickBot="1">
      <c r="A165" s="24"/>
      <c r="B165" s="17"/>
      <c r="C165" s="8"/>
      <c r="D165" s="18" t="s">
        <v>33</v>
      </c>
      <c r="E165" s="9"/>
      <c r="F165" s="81">
        <v>520</v>
      </c>
      <c r="G165" s="86">
        <f>SUM(G158:G164)</f>
        <v>29.27</v>
      </c>
      <c r="H165" s="86">
        <f>SUM(H158:H164)</f>
        <v>23.61</v>
      </c>
      <c r="I165" s="86">
        <f>SUM(I158:I164)</f>
        <v>92.19</v>
      </c>
      <c r="J165" s="86">
        <f>SUM(J158:J164)</f>
        <v>698.32999999999993</v>
      </c>
      <c r="K165" s="25"/>
      <c r="L165" s="19">
        <f t="shared" ref="L165" si="59">SUM(L158:L164)</f>
        <v>0</v>
      </c>
    </row>
    <row r="166" spans="1:12" ht="15">
      <c r="A166" s="26">
        <f>A158</f>
        <v>2</v>
      </c>
      <c r="B166" s="13">
        <v>5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4"/>
      <c r="B175" s="17"/>
      <c r="C175" s="8"/>
      <c r="D175" s="18" t="s">
        <v>33</v>
      </c>
      <c r="E175" s="9"/>
      <c r="F175" s="19"/>
      <c r="G175" s="19"/>
      <c r="H175" s="19"/>
      <c r="I175" s="19"/>
      <c r="J175" s="19"/>
      <c r="K175" s="25"/>
      <c r="L175" s="19">
        <f t="shared" ref="L175" si="60">SUM(L166:L174)</f>
        <v>0</v>
      </c>
    </row>
    <row r="176" spans="1:12" ht="15.75" thickBot="1">
      <c r="A176" s="29">
        <f>A158</f>
        <v>2</v>
      </c>
      <c r="B176" s="30">
        <f>B158</f>
        <v>5</v>
      </c>
      <c r="C176" s="164" t="s">
        <v>4</v>
      </c>
      <c r="D176" s="165"/>
      <c r="E176" s="31"/>
      <c r="F176" s="32"/>
      <c r="G176" s="32"/>
      <c r="H176" s="32"/>
      <c r="I176" s="32"/>
      <c r="J176" s="32"/>
      <c r="K176" s="32"/>
      <c r="L176" s="32">
        <f t="shared" ref="L176" si="61">L165+L175</f>
        <v>0</v>
      </c>
    </row>
    <row r="177" spans="1:12" ht="25.5">
      <c r="A177" s="20">
        <v>2</v>
      </c>
      <c r="B177" s="21">
        <v>5</v>
      </c>
      <c r="C177" s="22" t="s">
        <v>20</v>
      </c>
      <c r="D177" s="5" t="s">
        <v>21</v>
      </c>
      <c r="E177" s="130" t="s">
        <v>87</v>
      </c>
      <c r="F177" s="131">
        <v>290</v>
      </c>
      <c r="G177" s="132">
        <v>19.3</v>
      </c>
      <c r="H177" s="132">
        <v>28.62</v>
      </c>
      <c r="I177" s="133">
        <v>42.75</v>
      </c>
      <c r="J177" s="136">
        <v>505.78</v>
      </c>
      <c r="K177" s="126" t="s">
        <v>83</v>
      </c>
      <c r="L177" s="39"/>
    </row>
    <row r="178" spans="1:12" ht="15">
      <c r="A178" s="23"/>
      <c r="B178" s="15"/>
      <c r="C178" s="11"/>
      <c r="D178" s="6"/>
      <c r="E178" s="127"/>
      <c r="F178" s="128"/>
      <c r="G178" s="128"/>
      <c r="H178" s="128"/>
      <c r="I178" s="128"/>
      <c r="J178" s="128"/>
      <c r="K178" s="129"/>
      <c r="L178" s="41"/>
    </row>
    <row r="179" spans="1:12" ht="15">
      <c r="A179" s="23"/>
      <c r="B179" s="15"/>
      <c r="C179" s="11"/>
      <c r="D179" s="7" t="s">
        <v>22</v>
      </c>
      <c r="E179" s="130" t="s">
        <v>61</v>
      </c>
      <c r="F179" s="134">
        <v>215</v>
      </c>
      <c r="G179" s="92">
        <v>0.2</v>
      </c>
      <c r="H179" s="93">
        <v>0.02</v>
      </c>
      <c r="I179" s="93">
        <v>15</v>
      </c>
      <c r="J179" s="128">
        <v>60.98</v>
      </c>
      <c r="K179" s="134" t="s">
        <v>62</v>
      </c>
      <c r="L179" s="41"/>
    </row>
    <row r="180" spans="1:12" ht="15">
      <c r="A180" s="23"/>
      <c r="B180" s="15"/>
      <c r="C180" s="11"/>
      <c r="D180" s="7" t="s">
        <v>23</v>
      </c>
      <c r="E180" s="130" t="s">
        <v>47</v>
      </c>
      <c r="F180" s="135" t="s">
        <v>48</v>
      </c>
      <c r="G180" s="92">
        <v>2.4700000000000002</v>
      </c>
      <c r="H180" s="93">
        <v>0.31</v>
      </c>
      <c r="I180" s="93">
        <v>17.93</v>
      </c>
      <c r="J180" s="128">
        <v>84.39</v>
      </c>
      <c r="K180" s="129"/>
      <c r="L180" s="41"/>
    </row>
    <row r="181" spans="1:12" ht="15">
      <c r="A181" s="23"/>
      <c r="B181" s="15"/>
      <c r="C181" s="11"/>
      <c r="D181" s="7" t="s">
        <v>24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24"/>
      <c r="B184" s="17"/>
      <c r="C184" s="8"/>
      <c r="D184" s="18" t="s">
        <v>33</v>
      </c>
      <c r="E184" s="9"/>
      <c r="F184" s="19">
        <v>535</v>
      </c>
      <c r="G184" s="19">
        <f t="shared" ref="G184:J184" si="62">SUM(G177:G183)</f>
        <v>21.97</v>
      </c>
      <c r="H184" s="19">
        <f t="shared" si="62"/>
        <v>28.95</v>
      </c>
      <c r="I184" s="19">
        <f t="shared" si="62"/>
        <v>75.680000000000007</v>
      </c>
      <c r="J184" s="19">
        <f t="shared" si="62"/>
        <v>651.15</v>
      </c>
      <c r="K184" s="25"/>
      <c r="L184" s="19">
        <f t="shared" ref="L184" si="63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64">SUM(G185:G193)</f>
        <v>0</v>
      </c>
      <c r="H194" s="19">
        <f t="shared" si="64"/>
        <v>0</v>
      </c>
      <c r="I194" s="19">
        <f t="shared" si="64"/>
        <v>0</v>
      </c>
      <c r="J194" s="19">
        <f t="shared" si="64"/>
        <v>0</v>
      </c>
      <c r="K194" s="25"/>
      <c r="L194" s="19">
        <f t="shared" ref="L194" si="65">SUM(L185:L193)</f>
        <v>0</v>
      </c>
    </row>
    <row r="195" spans="1:12" ht="15">
      <c r="A195" s="29">
        <f>A177</f>
        <v>2</v>
      </c>
      <c r="B195" s="30">
        <f>B177</f>
        <v>5</v>
      </c>
      <c r="C195" s="164" t="s">
        <v>4</v>
      </c>
      <c r="D195" s="165"/>
      <c r="E195" s="31"/>
      <c r="F195" s="32">
        <f>F184+F194</f>
        <v>535</v>
      </c>
      <c r="G195" s="32">
        <f t="shared" ref="G195" si="66">G184+G194</f>
        <v>21.97</v>
      </c>
      <c r="H195" s="32">
        <f t="shared" ref="H195" si="67">H184+H194</f>
        <v>28.95</v>
      </c>
      <c r="I195" s="32">
        <f t="shared" ref="I195" si="68">I184+I194</f>
        <v>75.680000000000007</v>
      </c>
      <c r="J195" s="32">
        <f t="shared" ref="J195:L195" si="69">J184+J194</f>
        <v>651.15</v>
      </c>
      <c r="K195" s="32"/>
      <c r="L195" s="32">
        <f t="shared" si="69"/>
        <v>0</v>
      </c>
    </row>
    <row r="196" spans="1:12">
      <c r="A196" s="27"/>
      <c r="B196" s="28"/>
      <c r="C196" s="166" t="s">
        <v>5</v>
      </c>
      <c r="D196" s="166"/>
      <c r="E196" s="166"/>
      <c r="F196" s="34">
        <f>(F24+F43+F62+F81+F100+F119+F138+F157+F176+F195)/(IF(F24=0,0,1)+IF(F43=0,0,1)+IF(F62=0,0,1)+IF(F81=0,0,1)+IF(F100=0,0,1)+IF(F119=0,0,1)+IF(F138=0,0,1)+IF(F157=0,0,1)+IF(F176=0,0,1)+IF(F195=0,0,1))</f>
        <v>524.85714285714289</v>
      </c>
      <c r="G196" s="34">
        <f t="shared" ref="G196:J196" si="70">(G24+G43+G62+G81+G100+G119+G138+G157+G176+G195)/(IF(G24=0,0,1)+IF(G43=0,0,1)+IF(G62=0,0,1)+IF(G81=0,0,1)+IF(G100=0,0,1)+IF(G119=0,0,1)+IF(G138=0,0,1)+IF(G157=0,0,1)+IF(G176=0,0,1)+IF(G195=0,0,1))</f>
        <v>18.78125</v>
      </c>
      <c r="H196" s="34">
        <f t="shared" si="70"/>
        <v>19.954999999999998</v>
      </c>
      <c r="I196" s="34">
        <f t="shared" si="70"/>
        <v>78.48875000000001</v>
      </c>
      <c r="J196" s="34">
        <f t="shared" si="70"/>
        <v>568.67499999999995</v>
      </c>
      <c r="K196" s="34"/>
      <c r="L196" s="34" t="e">
        <f t="shared" ref="L196" si="71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Р7-Офис/7.3.3.0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dcterms:created xsi:type="dcterms:W3CDTF">2022-05-16T14:23:56Z</dcterms:created>
  <dcterms:modified xsi:type="dcterms:W3CDTF">2025-01-30T14:51:40Z</dcterms:modified>
</cp:coreProperties>
</file>